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8890" windowHeight="16110"/>
  </bookViews>
  <sheets>
    <sheet name="Prognoseeingabe" sheetId="1" r:id="rId1"/>
    <sheet name="Umsatzprognose" sheetId="3" r:id="rId2"/>
  </sheets>
  <definedNames>
    <definedName name="_xlnm.Print_Area" localSheetId="1">Umsatzprognose!$A:$O</definedName>
    <definedName name="List_SalesAgents">#REF!</definedName>
    <definedName name="List_SalesCategories">#REF!</definedName>
    <definedName name="List_SalesPhases">#REF!</definedName>
    <definedName name="List_SalesRegions">#REF!</definedName>
    <definedName name="Starting_Month">Umsatzprognose!$C$6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" l="1"/>
  <c r="D15" i="3" s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C14" i="3"/>
  <c r="D14" i="3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C13" i="3"/>
  <c r="D13" i="3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C12" i="3" l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C11" i="3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C10" i="3"/>
  <c r="C9" i="3"/>
  <c r="D9" i="3" s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250" i="1"/>
  <c r="J251" i="1"/>
  <c r="J252" i="1"/>
  <c r="J253" i="1"/>
  <c r="J254" i="1"/>
  <c r="J255" i="1"/>
  <c r="J256" i="1"/>
  <c r="J257" i="1"/>
  <c r="J258" i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M253" i="1" s="1"/>
  <c r="M254" i="1" s="1"/>
  <c r="M255" i="1" s="1"/>
  <c r="M256" i="1" s="1"/>
  <c r="M257" i="1" s="1"/>
  <c r="M258" i="1" s="1"/>
  <c r="M259" i="1" s="1"/>
  <c r="M260" i="1" s="1"/>
  <c r="M261" i="1" s="1"/>
  <c r="M262" i="1" s="1"/>
  <c r="M263" i="1" s="1"/>
  <c r="M264" i="1" s="1"/>
  <c r="M265" i="1" s="1"/>
  <c r="M266" i="1" s="1"/>
  <c r="M267" i="1" s="1"/>
  <c r="M268" i="1" s="1"/>
  <c r="M269" i="1" s="1"/>
  <c r="M270" i="1" s="1"/>
  <c r="M271" i="1" s="1"/>
  <c r="M272" i="1" s="1"/>
  <c r="M273" i="1" s="1"/>
  <c r="M274" i="1" s="1"/>
  <c r="M275" i="1" s="1"/>
  <c r="M276" i="1" s="1"/>
  <c r="M277" i="1" s="1"/>
  <c r="M278" i="1" s="1"/>
  <c r="M279" i="1" s="1"/>
  <c r="M280" i="1" s="1"/>
  <c r="M281" i="1" s="1"/>
  <c r="M282" i="1" s="1"/>
  <c r="M283" i="1" s="1"/>
  <c r="M284" i="1" s="1"/>
  <c r="M285" i="1" s="1"/>
  <c r="M286" i="1" s="1"/>
  <c r="M287" i="1" s="1"/>
  <c r="M288" i="1" s="1"/>
  <c r="M289" i="1" s="1"/>
  <c r="M290" i="1" s="1"/>
  <c r="M291" i="1" s="1"/>
  <c r="M292" i="1" s="1"/>
  <c r="M293" i="1" s="1"/>
  <c r="M294" i="1" s="1"/>
  <c r="M295" i="1" s="1"/>
  <c r="M296" i="1" s="1"/>
  <c r="M297" i="1" s="1"/>
  <c r="M298" i="1" s="1"/>
  <c r="M299" i="1" s="1"/>
  <c r="M300" i="1" s="1"/>
  <c r="M301" i="1" s="1"/>
  <c r="M302" i="1" s="1"/>
  <c r="M303" i="1" s="1"/>
  <c r="M304" i="1" s="1"/>
  <c r="M305" i="1" s="1"/>
  <c r="M306" i="1" s="1"/>
  <c r="M307" i="1" s="1"/>
  <c r="M308" i="1" s="1"/>
  <c r="M309" i="1" s="1"/>
  <c r="M310" i="1" s="1"/>
  <c r="M311" i="1" s="1"/>
  <c r="M312" i="1" s="1"/>
  <c r="M313" i="1" s="1"/>
  <c r="M314" i="1" s="1"/>
  <c r="M315" i="1" s="1"/>
  <c r="M316" i="1" s="1"/>
  <c r="M317" i="1" s="1"/>
  <c r="M318" i="1" s="1"/>
  <c r="M319" i="1" s="1"/>
  <c r="M320" i="1" s="1"/>
  <c r="M321" i="1" s="1"/>
  <c r="M322" i="1" s="1"/>
  <c r="M323" i="1" s="1"/>
  <c r="M324" i="1" s="1"/>
  <c r="M325" i="1" s="1"/>
  <c r="M326" i="1" s="1"/>
  <c r="M327" i="1" s="1"/>
  <c r="M328" i="1" s="1"/>
  <c r="M329" i="1" s="1"/>
  <c r="M330" i="1" s="1"/>
  <c r="M331" i="1" s="1"/>
  <c r="M332" i="1" s="1"/>
  <c r="M333" i="1" s="1"/>
  <c r="M334" i="1" s="1"/>
  <c r="M335" i="1" s="1"/>
  <c r="M336" i="1" s="1"/>
  <c r="M337" i="1" s="1"/>
  <c r="M338" i="1" s="1"/>
  <c r="M339" i="1" s="1"/>
  <c r="M340" i="1" s="1"/>
  <c r="M341" i="1" s="1"/>
  <c r="M342" i="1" s="1"/>
  <c r="M343" i="1" s="1"/>
  <c r="M344" i="1" s="1"/>
  <c r="M345" i="1" s="1"/>
  <c r="M346" i="1" s="1"/>
  <c r="M347" i="1" s="1"/>
  <c r="M348" i="1" s="1"/>
  <c r="M349" i="1" s="1"/>
  <c r="M350" i="1" s="1"/>
  <c r="M351" i="1" s="1"/>
  <c r="M352" i="1" s="1"/>
  <c r="M353" i="1" s="1"/>
  <c r="M354" i="1" s="1"/>
  <c r="M355" i="1" s="1"/>
  <c r="M356" i="1" s="1"/>
  <c r="M357" i="1" s="1"/>
  <c r="M358" i="1" s="1"/>
  <c r="M359" i="1" s="1"/>
  <c r="M360" i="1" s="1"/>
  <c r="M361" i="1" s="1"/>
  <c r="M362" i="1" s="1"/>
  <c r="M363" i="1" s="1"/>
  <c r="M364" i="1" s="1"/>
  <c r="M365" i="1" s="1"/>
  <c r="M366" i="1" s="1"/>
  <c r="M367" i="1" s="1"/>
  <c r="M368" i="1" s="1"/>
  <c r="M369" i="1" s="1"/>
  <c r="M370" i="1" s="1"/>
  <c r="M371" i="1" s="1"/>
  <c r="M372" i="1" s="1"/>
  <c r="M373" i="1" s="1"/>
  <c r="M374" i="1" s="1"/>
  <c r="M375" i="1" s="1"/>
  <c r="M376" i="1" s="1"/>
  <c r="M377" i="1" s="1"/>
  <c r="M378" i="1" s="1"/>
  <c r="M379" i="1" s="1"/>
  <c r="M380" i="1" s="1"/>
  <c r="M381" i="1" s="1"/>
  <c r="M382" i="1" s="1"/>
  <c r="M383" i="1" s="1"/>
  <c r="M384" i="1" s="1"/>
  <c r="M385" i="1" s="1"/>
  <c r="M386" i="1" s="1"/>
  <c r="M387" i="1" s="1"/>
  <c r="M388" i="1" s="1"/>
  <c r="M389" i="1" s="1"/>
  <c r="M390" i="1" s="1"/>
  <c r="M391" i="1" s="1"/>
  <c r="M392" i="1" s="1"/>
  <c r="M393" i="1" s="1"/>
  <c r="M394" i="1" s="1"/>
  <c r="M395" i="1" s="1"/>
  <c r="M396" i="1" s="1"/>
  <c r="M397" i="1" s="1"/>
  <c r="M398" i="1" s="1"/>
  <c r="M399" i="1" s="1"/>
  <c r="M400" i="1" s="1"/>
  <c r="M401" i="1" s="1"/>
  <c r="M402" i="1" s="1"/>
  <c r="M403" i="1" s="1"/>
  <c r="M404" i="1" s="1"/>
  <c r="M405" i="1" s="1"/>
  <c r="M406" i="1" s="1"/>
  <c r="M407" i="1" s="1"/>
  <c r="M408" i="1" s="1"/>
  <c r="M409" i="1" s="1"/>
  <c r="M410" i="1" s="1"/>
  <c r="M411" i="1" s="1"/>
  <c r="M412" i="1" s="1"/>
  <c r="M413" i="1" s="1"/>
  <c r="M414" i="1" s="1"/>
  <c r="M415" i="1" s="1"/>
  <c r="M416" i="1" s="1"/>
  <c r="M417" i="1" s="1"/>
  <c r="M418" i="1" s="1"/>
  <c r="M419" i="1" s="1"/>
  <c r="M420" i="1" s="1"/>
  <c r="M421" i="1" s="1"/>
  <c r="M422" i="1" s="1"/>
  <c r="M423" i="1" s="1"/>
  <c r="M424" i="1" s="1"/>
  <c r="M425" i="1" s="1"/>
  <c r="M426" i="1" s="1"/>
  <c r="M427" i="1" s="1"/>
  <c r="M428" i="1" s="1"/>
  <c r="M429" i="1" s="1"/>
  <c r="M430" i="1" s="1"/>
  <c r="M431" i="1" s="1"/>
  <c r="M432" i="1" s="1"/>
  <c r="M433" i="1" s="1"/>
  <c r="M434" i="1" s="1"/>
  <c r="M435" i="1" s="1"/>
  <c r="M436" i="1" s="1"/>
  <c r="M437" i="1" s="1"/>
  <c r="M438" i="1" s="1"/>
  <c r="M439" i="1" s="1"/>
  <c r="M440" i="1" s="1"/>
  <c r="M441" i="1" s="1"/>
  <c r="M442" i="1" s="1"/>
  <c r="M443" i="1" s="1"/>
  <c r="M444" i="1" s="1"/>
  <c r="M445" i="1" s="1"/>
  <c r="M446" i="1" s="1"/>
  <c r="M447" i="1" s="1"/>
  <c r="M448" i="1" s="1"/>
  <c r="M449" i="1" s="1"/>
  <c r="M450" i="1" s="1"/>
  <c r="M451" i="1" s="1"/>
  <c r="M452" i="1" s="1"/>
  <c r="M453" i="1" s="1"/>
  <c r="M454" i="1" s="1"/>
  <c r="M455" i="1" s="1"/>
  <c r="M456" i="1" s="1"/>
  <c r="M457" i="1" s="1"/>
  <c r="M458" i="1" s="1"/>
  <c r="M459" i="1" s="1"/>
  <c r="M460" i="1" s="1"/>
  <c r="M461" i="1" s="1"/>
  <c r="M462" i="1" s="1"/>
  <c r="M463" i="1" s="1"/>
  <c r="M464" i="1" s="1"/>
  <c r="M465" i="1" s="1"/>
  <c r="M466" i="1" s="1"/>
  <c r="M467" i="1" s="1"/>
  <c r="M468" i="1" s="1"/>
  <c r="M469" i="1" s="1"/>
  <c r="M470" i="1" s="1"/>
  <c r="M471" i="1" s="1"/>
  <c r="M472" i="1" s="1"/>
  <c r="M473" i="1" s="1"/>
  <c r="M474" i="1" s="1"/>
  <c r="M475" i="1" s="1"/>
  <c r="M476" i="1" s="1"/>
  <c r="M477" i="1" s="1"/>
  <c r="M478" i="1" s="1"/>
  <c r="M479" i="1" s="1"/>
  <c r="M480" i="1" s="1"/>
  <c r="M481" i="1" s="1"/>
  <c r="M482" i="1" s="1"/>
  <c r="M483" i="1" s="1"/>
  <c r="M484" i="1" s="1"/>
  <c r="M485" i="1" s="1"/>
  <c r="M486" i="1" s="1"/>
  <c r="M487" i="1" s="1"/>
  <c r="M488" i="1" s="1"/>
  <c r="M489" i="1" s="1"/>
  <c r="M490" i="1" s="1"/>
  <c r="M491" i="1" s="1"/>
  <c r="M492" i="1" s="1"/>
  <c r="M493" i="1" s="1"/>
  <c r="M494" i="1" s="1"/>
  <c r="M495" i="1" s="1"/>
  <c r="M496" i="1" s="1"/>
  <c r="M497" i="1" s="1"/>
  <c r="M498" i="1" s="1"/>
  <c r="M499" i="1" s="1"/>
  <c r="M500" i="1" s="1"/>
  <c r="M501" i="1" s="1"/>
  <c r="M502" i="1" s="1"/>
  <c r="M503" i="1" s="1"/>
  <c r="M504" i="1" s="1"/>
  <c r="M505" i="1" s="1"/>
  <c r="M506" i="1" s="1"/>
  <c r="M507" i="1" s="1"/>
  <c r="M508" i="1" s="1"/>
  <c r="M509" i="1" s="1"/>
  <c r="M510" i="1" s="1"/>
  <c r="M511" i="1" s="1"/>
  <c r="M512" i="1" s="1"/>
  <c r="M513" i="1" s="1"/>
  <c r="M514" i="1" s="1"/>
  <c r="M515" i="1" s="1"/>
  <c r="M516" i="1" s="1"/>
  <c r="M517" i="1" s="1"/>
  <c r="M518" i="1" s="1"/>
  <c r="M519" i="1" s="1"/>
  <c r="M520" i="1" s="1"/>
  <c r="M521" i="1" s="1"/>
  <c r="M522" i="1" s="1"/>
  <c r="M523" i="1" s="1"/>
  <c r="M524" i="1" s="1"/>
  <c r="M525" i="1" s="1"/>
  <c r="M526" i="1" s="1"/>
  <c r="M527" i="1" s="1"/>
  <c r="M528" i="1" s="1"/>
  <c r="M529" i="1" s="1"/>
  <c r="M530" i="1" s="1"/>
  <c r="M531" i="1" s="1"/>
  <c r="M532" i="1" s="1"/>
  <c r="M533" i="1" s="1"/>
  <c r="M534" i="1" s="1"/>
  <c r="M535" i="1" s="1"/>
  <c r="M536" i="1" s="1"/>
  <c r="M537" i="1" s="1"/>
  <c r="M538" i="1" s="1"/>
  <c r="M539" i="1" s="1"/>
  <c r="M540" i="1" s="1"/>
  <c r="M541" i="1" s="1"/>
  <c r="M542" i="1" s="1"/>
  <c r="M543" i="1" s="1"/>
  <c r="M544" i="1" s="1"/>
  <c r="M545" i="1" s="1"/>
  <c r="M546" i="1" s="1"/>
  <c r="M547" i="1" s="1"/>
  <c r="M548" i="1" s="1"/>
  <c r="M549" i="1" s="1"/>
  <c r="M550" i="1" s="1"/>
  <c r="M551" i="1" s="1"/>
  <c r="M552" i="1" s="1"/>
  <c r="M553" i="1" s="1"/>
  <c r="M554" i="1" s="1"/>
  <c r="M555" i="1" s="1"/>
  <c r="M556" i="1" s="1"/>
  <c r="M557" i="1" s="1"/>
  <c r="M558" i="1" s="1"/>
  <c r="M559" i="1" s="1"/>
  <c r="M560" i="1" s="1"/>
  <c r="M561" i="1" s="1"/>
  <c r="M562" i="1" s="1"/>
  <c r="M563" i="1" s="1"/>
  <c r="M564" i="1" s="1"/>
  <c r="M565" i="1" s="1"/>
  <c r="M566" i="1" s="1"/>
  <c r="M567" i="1" s="1"/>
  <c r="M568" i="1" s="1"/>
  <c r="M569" i="1" s="1"/>
  <c r="M570" i="1" s="1"/>
  <c r="M571" i="1" s="1"/>
  <c r="M572" i="1" s="1"/>
  <c r="M573" i="1" s="1"/>
  <c r="M574" i="1" s="1"/>
  <c r="M575" i="1" s="1"/>
  <c r="M576" i="1" s="1"/>
  <c r="M577" i="1" s="1"/>
  <c r="M578" i="1" s="1"/>
  <c r="M579" i="1" s="1"/>
  <c r="M580" i="1" s="1"/>
  <c r="M581" i="1" s="1"/>
  <c r="M582" i="1" s="1"/>
  <c r="M583" i="1" s="1"/>
  <c r="M584" i="1" s="1"/>
  <c r="M585" i="1" s="1"/>
  <c r="M586" i="1" s="1"/>
  <c r="M587" i="1" s="1"/>
  <c r="M588" i="1" s="1"/>
  <c r="M589" i="1" s="1"/>
  <c r="M590" i="1" s="1"/>
  <c r="M591" i="1" s="1"/>
  <c r="M592" i="1" s="1"/>
  <c r="M593" i="1" s="1"/>
  <c r="M594" i="1" s="1"/>
  <c r="M595" i="1" s="1"/>
  <c r="M596" i="1" s="1"/>
  <c r="M597" i="1" s="1"/>
  <c r="M598" i="1" s="1"/>
  <c r="M599" i="1" s="1"/>
  <c r="M600" i="1" s="1"/>
  <c r="M601" i="1" s="1"/>
  <c r="M602" i="1" s="1"/>
  <c r="M603" i="1" s="1"/>
  <c r="M604" i="1" s="1"/>
  <c r="M605" i="1" s="1"/>
  <c r="M606" i="1" s="1"/>
  <c r="M607" i="1" s="1"/>
  <c r="M608" i="1" s="1"/>
  <c r="M609" i="1" s="1"/>
  <c r="M610" i="1" s="1"/>
  <c r="M611" i="1" s="1"/>
  <c r="M612" i="1" s="1"/>
  <c r="M613" i="1" s="1"/>
  <c r="M614" i="1" s="1"/>
  <c r="M615" i="1" s="1"/>
  <c r="M616" i="1" s="1"/>
  <c r="M617" i="1" s="1"/>
  <c r="M618" i="1" s="1"/>
  <c r="M619" i="1" s="1"/>
  <c r="M620" i="1" s="1"/>
  <c r="M621" i="1" s="1"/>
  <c r="M622" i="1" s="1"/>
  <c r="M623" i="1" s="1"/>
  <c r="M624" i="1" s="1"/>
  <c r="M625" i="1" s="1"/>
  <c r="M626" i="1" s="1"/>
  <c r="M627" i="1" s="1"/>
  <c r="M628" i="1" s="1"/>
  <c r="M629" i="1" s="1"/>
  <c r="M630" i="1" s="1"/>
  <c r="M631" i="1" s="1"/>
  <c r="M632" i="1" s="1"/>
  <c r="M633" i="1" s="1"/>
  <c r="M634" i="1" s="1"/>
  <c r="M635" i="1" s="1"/>
  <c r="M636" i="1" s="1"/>
  <c r="M637" i="1" s="1"/>
  <c r="M638" i="1" s="1"/>
  <c r="M639" i="1" s="1"/>
  <c r="M640" i="1" s="1"/>
  <c r="M641" i="1" s="1"/>
  <c r="M642" i="1" s="1"/>
  <c r="M643" i="1" s="1"/>
  <c r="M644" i="1" s="1"/>
  <c r="M645" i="1" s="1"/>
  <c r="M646" i="1" s="1"/>
  <c r="M647" i="1" s="1"/>
  <c r="M648" i="1" s="1"/>
  <c r="M649" i="1" s="1"/>
  <c r="M650" i="1" s="1"/>
  <c r="M651" i="1" s="1"/>
  <c r="M652" i="1" s="1"/>
  <c r="M653" i="1" s="1"/>
  <c r="M654" i="1" s="1"/>
  <c r="M655" i="1" s="1"/>
  <c r="M656" i="1" s="1"/>
  <c r="M657" i="1" s="1"/>
  <c r="M658" i="1" s="1"/>
  <c r="M659" i="1" s="1"/>
  <c r="M660" i="1" s="1"/>
  <c r="M661" i="1" s="1"/>
  <c r="M662" i="1" s="1"/>
  <c r="M663" i="1" s="1"/>
  <c r="M664" i="1" s="1"/>
  <c r="M665" i="1" s="1"/>
  <c r="M666" i="1" s="1"/>
  <c r="M667" i="1" s="1"/>
  <c r="M668" i="1" s="1"/>
  <c r="M669" i="1" s="1"/>
  <c r="M670" i="1" s="1"/>
  <c r="M671" i="1" s="1"/>
  <c r="M672" i="1" s="1"/>
  <c r="M673" i="1" s="1"/>
  <c r="M674" i="1" s="1"/>
  <c r="M675" i="1" s="1"/>
  <c r="M676" i="1" s="1"/>
  <c r="M677" i="1" s="1"/>
  <c r="M678" i="1" s="1"/>
  <c r="M679" i="1" s="1"/>
  <c r="M680" i="1" s="1"/>
  <c r="M681" i="1" s="1"/>
  <c r="M682" i="1" s="1"/>
  <c r="M683" i="1" s="1"/>
  <c r="M684" i="1" s="1"/>
  <c r="M685" i="1" s="1"/>
  <c r="M686" i="1" s="1"/>
  <c r="M687" i="1" s="1"/>
  <c r="M688" i="1" s="1"/>
  <c r="M689" i="1" s="1"/>
  <c r="M690" i="1" s="1"/>
  <c r="M691" i="1" s="1"/>
  <c r="M692" i="1" s="1"/>
  <c r="M693" i="1" s="1"/>
  <c r="M694" i="1" s="1"/>
  <c r="M695" i="1" s="1"/>
  <c r="M696" i="1" s="1"/>
  <c r="M697" i="1" s="1"/>
  <c r="M698" i="1" s="1"/>
  <c r="M699" i="1" s="1"/>
  <c r="M700" i="1" s="1"/>
  <c r="M701" i="1" s="1"/>
  <c r="M702" i="1" s="1"/>
  <c r="M703" i="1" s="1"/>
  <c r="M704" i="1" s="1"/>
  <c r="M705" i="1" s="1"/>
  <c r="M706" i="1" s="1"/>
  <c r="M707" i="1" s="1"/>
  <c r="M708" i="1" s="1"/>
  <c r="M709" i="1" s="1"/>
  <c r="M710" i="1" s="1"/>
  <c r="M711" i="1" s="1"/>
  <c r="M712" i="1" s="1"/>
  <c r="M713" i="1" s="1"/>
  <c r="M714" i="1" s="1"/>
  <c r="M715" i="1" s="1"/>
  <c r="M716" i="1" s="1"/>
  <c r="M717" i="1" s="1"/>
  <c r="M718" i="1" s="1"/>
  <c r="M719" i="1" s="1"/>
  <c r="M720" i="1" s="1"/>
  <c r="M721" i="1" s="1"/>
  <c r="M722" i="1" s="1"/>
  <c r="M723" i="1" s="1"/>
  <c r="M724" i="1" s="1"/>
  <c r="M725" i="1" s="1"/>
  <c r="M726" i="1" s="1"/>
  <c r="M727" i="1" s="1"/>
  <c r="M728" i="1" s="1"/>
  <c r="M729" i="1" s="1"/>
  <c r="M730" i="1" s="1"/>
  <c r="M731" i="1" s="1"/>
  <c r="M732" i="1" s="1"/>
  <c r="M733" i="1" s="1"/>
  <c r="M734" i="1" s="1"/>
  <c r="M735" i="1" s="1"/>
  <c r="M736" i="1" s="1"/>
  <c r="M737" i="1" s="1"/>
  <c r="M738" i="1" s="1"/>
  <c r="M739" i="1" s="1"/>
  <c r="M740" i="1" s="1"/>
  <c r="M741" i="1" s="1"/>
  <c r="M742" i="1" s="1"/>
  <c r="M743" i="1" s="1"/>
  <c r="M744" i="1" s="1"/>
  <c r="M745" i="1" s="1"/>
  <c r="M746" i="1" s="1"/>
  <c r="M747" i="1" s="1"/>
  <c r="M748" i="1" s="1"/>
  <c r="M749" i="1" s="1"/>
  <c r="M750" i="1" s="1"/>
  <c r="M751" i="1" s="1"/>
  <c r="M752" i="1" s="1"/>
  <c r="M753" i="1" s="1"/>
  <c r="M754" i="1" s="1"/>
  <c r="M755" i="1" s="1"/>
  <c r="M756" i="1" s="1"/>
  <c r="M757" i="1" s="1"/>
  <c r="M758" i="1" s="1"/>
  <c r="M759" i="1" s="1"/>
  <c r="M760" i="1" s="1"/>
  <c r="M761" i="1" s="1"/>
  <c r="M762" i="1" s="1"/>
  <c r="M763" i="1" s="1"/>
  <c r="M764" i="1" s="1"/>
  <c r="M765" i="1" s="1"/>
  <c r="M766" i="1" s="1"/>
  <c r="M767" i="1" s="1"/>
  <c r="M768" i="1" s="1"/>
  <c r="M769" i="1" s="1"/>
  <c r="M770" i="1" s="1"/>
  <c r="M771" i="1" s="1"/>
  <c r="M772" i="1" s="1"/>
  <c r="M773" i="1" s="1"/>
  <c r="M774" i="1" s="1"/>
  <c r="M775" i="1" s="1"/>
  <c r="M776" i="1" s="1"/>
  <c r="M777" i="1" s="1"/>
  <c r="M778" i="1" s="1"/>
  <c r="M779" i="1" s="1"/>
  <c r="M780" i="1" s="1"/>
  <c r="M781" i="1" s="1"/>
  <c r="M782" i="1" s="1"/>
  <c r="M783" i="1" s="1"/>
  <c r="M784" i="1" s="1"/>
  <c r="M785" i="1" s="1"/>
  <c r="M786" i="1" s="1"/>
  <c r="M787" i="1" s="1"/>
  <c r="M788" i="1" s="1"/>
  <c r="M789" i="1" s="1"/>
  <c r="M790" i="1" s="1"/>
  <c r="M791" i="1" s="1"/>
  <c r="M792" i="1" s="1"/>
  <c r="M793" i="1" s="1"/>
  <c r="M794" i="1" s="1"/>
  <c r="M795" i="1" s="1"/>
  <c r="M796" i="1" s="1"/>
  <c r="M797" i="1" s="1"/>
  <c r="M798" i="1" s="1"/>
  <c r="M799" i="1" s="1"/>
  <c r="M800" i="1" s="1"/>
  <c r="M801" i="1" s="1"/>
  <c r="M802" i="1" s="1"/>
  <c r="M803" i="1" s="1"/>
  <c r="M804" i="1" s="1"/>
  <c r="M805" i="1" s="1"/>
  <c r="M806" i="1" s="1"/>
  <c r="M807" i="1" s="1"/>
  <c r="M808" i="1" s="1"/>
  <c r="M809" i="1" s="1"/>
  <c r="M810" i="1" s="1"/>
  <c r="M811" i="1" s="1"/>
  <c r="M812" i="1" s="1"/>
  <c r="M813" i="1" s="1"/>
  <c r="M814" i="1" s="1"/>
  <c r="M815" i="1" s="1"/>
  <c r="M816" i="1" s="1"/>
  <c r="M817" i="1" s="1"/>
  <c r="M818" i="1" s="1"/>
  <c r="M819" i="1" s="1"/>
  <c r="M820" i="1" s="1"/>
  <c r="M821" i="1" s="1"/>
  <c r="M822" i="1" s="1"/>
  <c r="M823" i="1" s="1"/>
  <c r="M824" i="1" s="1"/>
  <c r="M825" i="1" s="1"/>
  <c r="M826" i="1" s="1"/>
  <c r="M827" i="1" s="1"/>
  <c r="M828" i="1" s="1"/>
  <c r="M829" i="1" s="1"/>
  <c r="M830" i="1" s="1"/>
  <c r="M831" i="1" s="1"/>
  <c r="M832" i="1" s="1"/>
  <c r="M833" i="1" s="1"/>
  <c r="M834" i="1" s="1"/>
  <c r="M835" i="1" s="1"/>
  <c r="M836" i="1" s="1"/>
  <c r="M837" i="1" s="1"/>
  <c r="M838" i="1" s="1"/>
  <c r="M839" i="1" s="1"/>
  <c r="M840" i="1" s="1"/>
  <c r="M841" i="1" s="1"/>
  <c r="M842" i="1" s="1"/>
  <c r="M843" i="1" s="1"/>
  <c r="M844" i="1" s="1"/>
  <c r="M845" i="1" s="1"/>
  <c r="M846" i="1" s="1"/>
  <c r="M847" i="1" s="1"/>
  <c r="M848" i="1" s="1"/>
  <c r="M849" i="1" s="1"/>
  <c r="M850" i="1" s="1"/>
  <c r="M851" i="1" s="1"/>
  <c r="M852" i="1" s="1"/>
  <c r="M853" i="1" s="1"/>
  <c r="M854" i="1" s="1"/>
  <c r="M855" i="1" s="1"/>
  <c r="M856" i="1" s="1"/>
  <c r="M857" i="1" s="1"/>
  <c r="M858" i="1" s="1"/>
  <c r="M859" i="1" s="1"/>
  <c r="M860" i="1" s="1"/>
  <c r="M861" i="1" s="1"/>
  <c r="M862" i="1" s="1"/>
  <c r="M863" i="1" s="1"/>
  <c r="M864" i="1" s="1"/>
  <c r="M865" i="1" s="1"/>
  <c r="M866" i="1" s="1"/>
  <c r="M867" i="1" s="1"/>
  <c r="M868" i="1" s="1"/>
  <c r="M869" i="1" s="1"/>
  <c r="M870" i="1" s="1"/>
  <c r="M871" i="1" s="1"/>
  <c r="M872" i="1" s="1"/>
  <c r="M873" i="1" s="1"/>
  <c r="M874" i="1" s="1"/>
  <c r="M875" i="1" s="1"/>
  <c r="M876" i="1" s="1"/>
  <c r="M877" i="1" s="1"/>
  <c r="M878" i="1" s="1"/>
  <c r="M879" i="1" s="1"/>
  <c r="M880" i="1" s="1"/>
  <c r="M881" i="1" s="1"/>
  <c r="M882" i="1" s="1"/>
  <c r="M883" i="1" s="1"/>
  <c r="M884" i="1" s="1"/>
  <c r="M885" i="1" s="1"/>
  <c r="M886" i="1" s="1"/>
  <c r="M887" i="1" s="1"/>
  <c r="M888" i="1" s="1"/>
  <c r="M889" i="1" s="1"/>
  <c r="M890" i="1" s="1"/>
  <c r="M891" i="1" s="1"/>
  <c r="M892" i="1" s="1"/>
  <c r="M893" i="1" s="1"/>
  <c r="M894" i="1" s="1"/>
  <c r="M895" i="1" s="1"/>
  <c r="M896" i="1" s="1"/>
  <c r="M897" i="1" s="1"/>
  <c r="M898" i="1" s="1"/>
  <c r="M899" i="1" s="1"/>
  <c r="M900" i="1" s="1"/>
  <c r="M901" i="1" s="1"/>
  <c r="M902" i="1" s="1"/>
  <c r="M903" i="1" s="1"/>
  <c r="M904" i="1" s="1"/>
  <c r="M905" i="1" s="1"/>
  <c r="M906" i="1" s="1"/>
  <c r="M907" i="1" s="1"/>
  <c r="M908" i="1" s="1"/>
  <c r="M909" i="1" s="1"/>
  <c r="M910" i="1" s="1"/>
  <c r="M911" i="1" s="1"/>
  <c r="M912" i="1" s="1"/>
  <c r="M913" i="1" s="1"/>
  <c r="M914" i="1" s="1"/>
  <c r="M915" i="1" s="1"/>
  <c r="M916" i="1" s="1"/>
  <c r="M917" i="1" s="1"/>
  <c r="M918" i="1" s="1"/>
  <c r="M919" i="1" s="1"/>
  <c r="M920" i="1" s="1"/>
  <c r="M921" i="1" s="1"/>
  <c r="M922" i="1" s="1"/>
  <c r="M923" i="1" s="1"/>
  <c r="M924" i="1" s="1"/>
  <c r="M925" i="1" s="1"/>
  <c r="M926" i="1" s="1"/>
  <c r="M927" i="1" s="1"/>
  <c r="M928" i="1" s="1"/>
  <c r="M929" i="1" s="1"/>
  <c r="M930" i="1" s="1"/>
  <c r="M931" i="1" s="1"/>
  <c r="M932" i="1" s="1"/>
  <c r="M933" i="1" s="1"/>
  <c r="M934" i="1" s="1"/>
  <c r="M935" i="1" s="1"/>
  <c r="M936" i="1" s="1"/>
  <c r="M937" i="1" s="1"/>
  <c r="M938" i="1" s="1"/>
  <c r="M939" i="1" s="1"/>
  <c r="M940" i="1" s="1"/>
  <c r="M941" i="1" s="1"/>
  <c r="M942" i="1" s="1"/>
  <c r="M943" i="1" s="1"/>
  <c r="M944" i="1" s="1"/>
  <c r="M945" i="1" s="1"/>
  <c r="M946" i="1" s="1"/>
  <c r="M947" i="1" s="1"/>
  <c r="M948" i="1" s="1"/>
  <c r="M949" i="1" s="1"/>
  <c r="M950" i="1" s="1"/>
  <c r="M951" i="1" s="1"/>
  <c r="M952" i="1" s="1"/>
  <c r="M953" i="1" s="1"/>
  <c r="M954" i="1" s="1"/>
  <c r="M955" i="1" s="1"/>
  <c r="M956" i="1" s="1"/>
  <c r="M957" i="1" s="1"/>
  <c r="M958" i="1" s="1"/>
  <c r="M959" i="1" s="1"/>
  <c r="M960" i="1" s="1"/>
  <c r="M961" i="1" s="1"/>
  <c r="M962" i="1" s="1"/>
  <c r="M963" i="1" s="1"/>
  <c r="M964" i="1" s="1"/>
  <c r="M965" i="1" s="1"/>
  <c r="M966" i="1" s="1"/>
  <c r="M967" i="1" s="1"/>
  <c r="M968" i="1" s="1"/>
  <c r="M969" i="1" s="1"/>
  <c r="M970" i="1" s="1"/>
  <c r="M971" i="1" s="1"/>
  <c r="M972" i="1" s="1"/>
  <c r="M973" i="1" s="1"/>
  <c r="M974" i="1" s="1"/>
  <c r="M975" i="1" s="1"/>
  <c r="M976" i="1" s="1"/>
  <c r="M977" i="1" s="1"/>
  <c r="M978" i="1" s="1"/>
  <c r="M979" i="1" s="1"/>
  <c r="M980" i="1" s="1"/>
  <c r="M981" i="1" s="1"/>
  <c r="M982" i="1" s="1"/>
  <c r="M983" i="1" s="1"/>
  <c r="M984" i="1" s="1"/>
  <c r="M985" i="1" s="1"/>
  <c r="M986" i="1" s="1"/>
  <c r="M987" i="1" s="1"/>
  <c r="M988" i="1" s="1"/>
  <c r="M989" i="1" s="1"/>
  <c r="M990" i="1" s="1"/>
  <c r="M991" i="1" s="1"/>
  <c r="M992" i="1" s="1"/>
  <c r="M993" i="1" s="1"/>
  <c r="M994" i="1" s="1"/>
  <c r="M995" i="1" s="1"/>
  <c r="M996" i="1" s="1"/>
  <c r="M997" i="1" s="1"/>
  <c r="M998" i="1" s="1"/>
  <c r="M999" i="1" s="1"/>
  <c r="M1000" i="1" s="1"/>
  <c r="M1001" i="1" s="1"/>
  <c r="M1002" i="1" s="1"/>
  <c r="M1003" i="1" s="1"/>
  <c r="M1004" i="1" s="1"/>
  <c r="M1005" i="1" s="1"/>
  <c r="M1006" i="1" s="1"/>
  <c r="M1007" i="1" s="1"/>
  <c r="M1008" i="1" s="1"/>
  <c r="M1009" i="1" s="1"/>
  <c r="M1010" i="1" s="1"/>
  <c r="M1011" i="1" s="1"/>
  <c r="M1012" i="1" s="1"/>
  <c r="M1013" i="1" s="1"/>
  <c r="M1014" i="1" s="1"/>
  <c r="M1015" i="1" s="1"/>
  <c r="M1016" i="1" s="1"/>
  <c r="M1017" i="1" s="1"/>
  <c r="M1018" i="1" s="1"/>
  <c r="M1019" i="1" s="1"/>
  <c r="M1020" i="1" s="1"/>
  <c r="M1021" i="1" s="1"/>
  <c r="M1022" i="1" s="1"/>
  <c r="M1023" i="1" s="1"/>
  <c r="M1024" i="1" s="1"/>
  <c r="M1025" i="1" s="1"/>
  <c r="M1026" i="1" s="1"/>
  <c r="M1027" i="1" s="1"/>
  <c r="M1028" i="1" s="1"/>
  <c r="M1029" i="1" s="1"/>
  <c r="M1030" i="1" s="1"/>
  <c r="M1031" i="1" s="1"/>
  <c r="M1032" i="1" s="1"/>
  <c r="M1033" i="1" s="1"/>
  <c r="M1034" i="1" s="1"/>
  <c r="M1035" i="1" s="1"/>
  <c r="M1036" i="1" s="1"/>
  <c r="M1037" i="1" s="1"/>
  <c r="M1038" i="1" s="1"/>
  <c r="M1039" i="1" s="1"/>
  <c r="M1040" i="1" s="1"/>
  <c r="M1041" i="1" s="1"/>
  <c r="M1042" i="1" s="1"/>
  <c r="M1043" i="1" s="1"/>
  <c r="M1044" i="1" s="1"/>
  <c r="M1045" i="1" s="1"/>
  <c r="M1046" i="1" s="1"/>
  <c r="M1047" i="1" s="1"/>
  <c r="M1048" i="1" s="1"/>
  <c r="M1049" i="1" s="1"/>
  <c r="M1050" i="1" s="1"/>
  <c r="M1051" i="1" s="1"/>
  <c r="M1052" i="1" s="1"/>
  <c r="M1053" i="1" s="1"/>
  <c r="M1054" i="1" s="1"/>
  <c r="M1055" i="1" s="1"/>
  <c r="M1056" i="1" s="1"/>
  <c r="M1057" i="1" s="1"/>
  <c r="M1058" i="1" s="1"/>
  <c r="M1059" i="1" s="1"/>
  <c r="M1060" i="1" s="1"/>
  <c r="M1061" i="1" s="1"/>
  <c r="M1062" i="1" s="1"/>
  <c r="M1063" i="1" s="1"/>
  <c r="M1064" i="1" s="1"/>
  <c r="M1065" i="1" s="1"/>
  <c r="M1066" i="1" s="1"/>
  <c r="M1067" i="1" s="1"/>
  <c r="M1068" i="1" s="1"/>
  <c r="M1069" i="1" s="1"/>
  <c r="M1070" i="1" s="1"/>
  <c r="M1071" i="1" s="1"/>
  <c r="M1072" i="1" s="1"/>
  <c r="M1073" i="1" s="1"/>
  <c r="M1074" i="1" s="1"/>
  <c r="M1075" i="1" s="1"/>
  <c r="M1076" i="1" s="1"/>
  <c r="M1077" i="1" s="1"/>
  <c r="M1078" i="1" s="1"/>
  <c r="M1079" i="1" s="1"/>
  <c r="M1080" i="1" s="1"/>
  <c r="M1081" i="1" s="1"/>
  <c r="M1082" i="1" s="1"/>
  <c r="M1083" i="1" s="1"/>
  <c r="M1084" i="1" s="1"/>
  <c r="M1085" i="1" s="1"/>
  <c r="M1086" i="1" s="1"/>
  <c r="M1087" i="1" s="1"/>
  <c r="M1088" i="1" s="1"/>
  <c r="M1089" i="1" s="1"/>
  <c r="M1090" i="1" s="1"/>
  <c r="M1091" i="1" s="1"/>
  <c r="M1092" i="1" s="1"/>
  <c r="M1093" i="1" s="1"/>
  <c r="M1094" i="1" s="1"/>
  <c r="M1095" i="1" s="1"/>
  <c r="M1096" i="1" s="1"/>
  <c r="M1097" i="1" s="1"/>
  <c r="M1098" i="1" s="1"/>
  <c r="M1099" i="1" s="1"/>
  <c r="M1100" i="1" s="1"/>
  <c r="M1101" i="1" s="1"/>
  <c r="M1102" i="1" s="1"/>
  <c r="M1103" i="1" s="1"/>
  <c r="M1104" i="1" s="1"/>
  <c r="M1105" i="1" s="1"/>
  <c r="M1106" i="1" s="1"/>
  <c r="M1107" i="1" s="1"/>
  <c r="M1108" i="1" s="1"/>
  <c r="M1109" i="1" s="1"/>
  <c r="M1110" i="1" s="1"/>
  <c r="M1111" i="1" s="1"/>
  <c r="M1112" i="1" s="1"/>
  <c r="M1113" i="1" s="1"/>
  <c r="M1114" i="1" s="1"/>
  <c r="M1115" i="1" s="1"/>
  <c r="M1116" i="1" s="1"/>
  <c r="M1117" i="1" s="1"/>
  <c r="M1118" i="1" s="1"/>
  <c r="M1119" i="1" s="1"/>
  <c r="M1120" i="1" s="1"/>
  <c r="M1121" i="1" s="1"/>
  <c r="M1122" i="1" s="1"/>
  <c r="M1123" i="1" s="1"/>
  <c r="M1124" i="1" s="1"/>
  <c r="M1125" i="1" s="1"/>
  <c r="M1126" i="1" s="1"/>
  <c r="M1127" i="1" s="1"/>
  <c r="M1128" i="1" s="1"/>
  <c r="M1129" i="1" s="1"/>
  <c r="M1130" i="1" s="1"/>
  <c r="M1131" i="1" s="1"/>
  <c r="M1132" i="1" s="1"/>
  <c r="M1133" i="1" s="1"/>
  <c r="M1134" i="1" s="1"/>
  <c r="M1135" i="1" s="1"/>
  <c r="M1136" i="1" s="1"/>
  <c r="M1137" i="1" s="1"/>
  <c r="M1138" i="1" s="1"/>
  <c r="M1139" i="1" s="1"/>
  <c r="M1140" i="1" s="1"/>
  <c r="M1141" i="1" s="1"/>
  <c r="M1142" i="1" s="1"/>
  <c r="M1143" i="1" s="1"/>
  <c r="M1144" i="1" s="1"/>
  <c r="M1145" i="1" s="1"/>
  <c r="M1146" i="1" s="1"/>
  <c r="M1147" i="1" s="1"/>
  <c r="M1148" i="1" s="1"/>
  <c r="M1149" i="1" s="1"/>
  <c r="M1150" i="1" s="1"/>
  <c r="M1151" i="1" s="1"/>
  <c r="M1152" i="1" s="1"/>
  <c r="M1153" i="1" s="1"/>
  <c r="M1154" i="1" s="1"/>
  <c r="M1155" i="1" s="1"/>
  <c r="M1156" i="1" s="1"/>
  <c r="M1157" i="1" s="1"/>
  <c r="M1158" i="1" s="1"/>
  <c r="M1159" i="1" s="1"/>
  <c r="M1160" i="1" s="1"/>
  <c r="M1161" i="1" s="1"/>
  <c r="M1162" i="1" s="1"/>
  <c r="M1163" i="1" s="1"/>
  <c r="M1164" i="1" s="1"/>
  <c r="M1165" i="1" s="1"/>
  <c r="M1166" i="1" s="1"/>
  <c r="M1167" i="1" s="1"/>
  <c r="M1168" i="1" s="1"/>
  <c r="M1169" i="1" s="1"/>
  <c r="M1170" i="1" s="1"/>
  <c r="M1171" i="1" s="1"/>
  <c r="M1172" i="1" s="1"/>
  <c r="M1173" i="1" s="1"/>
  <c r="M1174" i="1" s="1"/>
  <c r="M1175" i="1" s="1"/>
  <c r="M1176" i="1" s="1"/>
  <c r="M1177" i="1" s="1"/>
  <c r="M1178" i="1" s="1"/>
  <c r="M1179" i="1" s="1"/>
  <c r="M1180" i="1" s="1"/>
  <c r="M1181" i="1" s="1"/>
  <c r="M1182" i="1" s="1"/>
  <c r="M1183" i="1" s="1"/>
  <c r="M1184" i="1" s="1"/>
  <c r="M1185" i="1" s="1"/>
  <c r="M1186" i="1" s="1"/>
  <c r="M1187" i="1" s="1"/>
  <c r="M1188" i="1" s="1"/>
  <c r="M1189" i="1" s="1"/>
  <c r="M1190" i="1" s="1"/>
  <c r="M1191" i="1" s="1"/>
  <c r="M1192" i="1" s="1"/>
  <c r="M1193" i="1" s="1"/>
  <c r="M1194" i="1" s="1"/>
  <c r="M1195" i="1" s="1"/>
  <c r="M1196" i="1" s="1"/>
  <c r="M1197" i="1" s="1"/>
  <c r="M1198" i="1" s="1"/>
  <c r="M1199" i="1" s="1"/>
  <c r="M1200" i="1" s="1"/>
  <c r="M1201" i="1" s="1"/>
  <c r="M1202" i="1" s="1"/>
  <c r="M1203" i="1" s="1"/>
  <c r="M1204" i="1" s="1"/>
  <c r="M1205" i="1" s="1"/>
  <c r="M1206" i="1" s="1"/>
  <c r="M1207" i="1" s="1"/>
  <c r="M1208" i="1" s="1"/>
  <c r="M1209" i="1" s="1"/>
  <c r="M1210" i="1" s="1"/>
  <c r="M1211" i="1" s="1"/>
  <c r="M1212" i="1" s="1"/>
  <c r="M1213" i="1" s="1"/>
  <c r="M1214" i="1" s="1"/>
  <c r="M1215" i="1" s="1"/>
  <c r="M1216" i="1" s="1"/>
  <c r="M1217" i="1" s="1"/>
  <c r="M1218" i="1" s="1"/>
  <c r="M1219" i="1" s="1"/>
  <c r="M1220" i="1" s="1"/>
  <c r="M1221" i="1" s="1"/>
  <c r="M1222" i="1" s="1"/>
  <c r="M1223" i="1" s="1"/>
  <c r="M1224" i="1" s="1"/>
  <c r="M1225" i="1" s="1"/>
  <c r="M1226" i="1" s="1"/>
  <c r="M1227" i="1" s="1"/>
  <c r="M1228" i="1" s="1"/>
  <c r="M1229" i="1" s="1"/>
  <c r="M1230" i="1" s="1"/>
  <c r="M1231" i="1" s="1"/>
  <c r="M1232" i="1" s="1"/>
  <c r="M1233" i="1" s="1"/>
  <c r="M1234" i="1" s="1"/>
  <c r="M1235" i="1" s="1"/>
  <c r="M1236" i="1" s="1"/>
  <c r="M1237" i="1" s="1"/>
  <c r="M1238" i="1" s="1"/>
  <c r="M1239" i="1" s="1"/>
  <c r="M1240" i="1" s="1"/>
  <c r="M1241" i="1" s="1"/>
  <c r="M1242" i="1" s="1"/>
  <c r="M1243" i="1" s="1"/>
  <c r="M1244" i="1" s="1"/>
  <c r="M1245" i="1" s="1"/>
  <c r="M1246" i="1" s="1"/>
  <c r="M1247" i="1" s="1"/>
  <c r="M1248" i="1" s="1"/>
  <c r="M1249" i="1" s="1"/>
  <c r="M1250" i="1" s="1"/>
  <c r="M1251" i="1" s="1"/>
  <c r="M1252" i="1" s="1"/>
  <c r="M1253" i="1" s="1"/>
  <c r="M1254" i="1" s="1"/>
  <c r="M1255" i="1" s="1"/>
  <c r="M1256" i="1" s="1"/>
  <c r="M1257" i="1" s="1"/>
  <c r="M1258" i="1" s="1"/>
  <c r="M1259" i="1" s="1"/>
  <c r="M1260" i="1" s="1"/>
  <c r="M1261" i="1" s="1"/>
  <c r="M1262" i="1" s="1"/>
  <c r="M1263" i="1" s="1"/>
  <c r="M1264" i="1" s="1"/>
  <c r="M1265" i="1" s="1"/>
  <c r="M1266" i="1" s="1"/>
  <c r="M1267" i="1" s="1"/>
  <c r="M1268" i="1" s="1"/>
  <c r="M1269" i="1" s="1"/>
  <c r="M1270" i="1" s="1"/>
  <c r="M1271" i="1" s="1"/>
  <c r="M1272" i="1" s="1"/>
  <c r="M1273" i="1" s="1"/>
  <c r="M1274" i="1" s="1"/>
  <c r="M1275" i="1" s="1"/>
  <c r="M1276" i="1" s="1"/>
  <c r="M1277" i="1" s="1"/>
  <c r="M1278" i="1" s="1"/>
  <c r="M1279" i="1" s="1"/>
  <c r="M1280" i="1" s="1"/>
  <c r="M1281" i="1" s="1"/>
  <c r="M1282" i="1" s="1"/>
  <c r="M1283" i="1" s="1"/>
  <c r="M1284" i="1" s="1"/>
  <c r="M1285" i="1" s="1"/>
  <c r="M1286" i="1" s="1"/>
  <c r="M1287" i="1" s="1"/>
  <c r="M1288" i="1" s="1"/>
  <c r="M1289" i="1" s="1"/>
  <c r="M1290" i="1" s="1"/>
  <c r="M1291" i="1" s="1"/>
  <c r="M1292" i="1" s="1"/>
  <c r="M1293" i="1" s="1"/>
  <c r="M1294" i="1" s="1"/>
  <c r="M1295" i="1" s="1"/>
  <c r="M1296" i="1" s="1"/>
  <c r="M1297" i="1" s="1"/>
  <c r="M1298" i="1" s="1"/>
  <c r="M1299" i="1" s="1"/>
  <c r="M1300" i="1" s="1"/>
  <c r="M1301" i="1" s="1"/>
  <c r="M1302" i="1" s="1"/>
  <c r="M1303" i="1" s="1"/>
  <c r="M1304" i="1" s="1"/>
  <c r="M1305" i="1" s="1"/>
  <c r="M1306" i="1" s="1"/>
  <c r="M1307" i="1" s="1"/>
  <c r="M1308" i="1" s="1"/>
  <c r="M1309" i="1" s="1"/>
  <c r="M1310" i="1" s="1"/>
  <c r="M1311" i="1" s="1"/>
  <c r="M1312" i="1" s="1"/>
  <c r="M1313" i="1" s="1"/>
  <c r="M1314" i="1" s="1"/>
  <c r="M1315" i="1" s="1"/>
  <c r="M1316" i="1" s="1"/>
  <c r="M1317" i="1" s="1"/>
  <c r="M1318" i="1" s="1"/>
  <c r="M1319" i="1" s="1"/>
  <c r="M1320" i="1" s="1"/>
  <c r="M1321" i="1" s="1"/>
  <c r="M1322" i="1" s="1"/>
  <c r="M1323" i="1" s="1"/>
  <c r="M1324" i="1" s="1"/>
  <c r="M1325" i="1" s="1"/>
  <c r="M1326" i="1" s="1"/>
  <c r="M1327" i="1" s="1"/>
  <c r="M1328" i="1" s="1"/>
  <c r="M1329" i="1" s="1"/>
  <c r="M1330" i="1" s="1"/>
  <c r="M1331" i="1" s="1"/>
  <c r="M1332" i="1" s="1"/>
  <c r="M1333" i="1" s="1"/>
  <c r="M1334" i="1" s="1"/>
  <c r="M1335" i="1" s="1"/>
  <c r="M1336" i="1" s="1"/>
  <c r="M1337" i="1" s="1"/>
  <c r="M1338" i="1" s="1"/>
  <c r="M1339" i="1" s="1"/>
  <c r="M1340" i="1" s="1"/>
  <c r="M1341" i="1" s="1"/>
  <c r="M1342" i="1" s="1"/>
  <c r="M1343" i="1" s="1"/>
  <c r="M1344" i="1" s="1"/>
  <c r="M1345" i="1" s="1"/>
  <c r="M1346" i="1" s="1"/>
  <c r="M1347" i="1" s="1"/>
  <c r="M1348" i="1" s="1"/>
  <c r="M1349" i="1" s="1"/>
  <c r="M1350" i="1" s="1"/>
  <c r="M1351" i="1" s="1"/>
  <c r="M1352" i="1" s="1"/>
  <c r="M1353" i="1" s="1"/>
  <c r="M1354" i="1" s="1"/>
  <c r="M1355" i="1" s="1"/>
  <c r="M1356" i="1" s="1"/>
  <c r="M1357" i="1" s="1"/>
  <c r="M1358" i="1" s="1"/>
  <c r="M1359" i="1" s="1"/>
  <c r="M1360" i="1" s="1"/>
  <c r="M1361" i="1" s="1"/>
  <c r="M1362" i="1" s="1"/>
  <c r="M1363" i="1" s="1"/>
  <c r="M1364" i="1" s="1"/>
  <c r="M1365" i="1" s="1"/>
  <c r="M1366" i="1" s="1"/>
  <c r="M1367" i="1" s="1"/>
  <c r="M1368" i="1" s="1"/>
  <c r="M1369" i="1" s="1"/>
  <c r="M1370" i="1" s="1"/>
  <c r="M1371" i="1" s="1"/>
  <c r="M1372" i="1" s="1"/>
  <c r="M1373" i="1" s="1"/>
  <c r="M1374" i="1" s="1"/>
  <c r="M1375" i="1" s="1"/>
  <c r="M1376" i="1" s="1"/>
  <c r="M1377" i="1" s="1"/>
  <c r="M1378" i="1" s="1"/>
  <c r="M1379" i="1" s="1"/>
  <c r="M1380" i="1" s="1"/>
  <c r="M1381" i="1" s="1"/>
  <c r="M1382" i="1" s="1"/>
  <c r="M1383" i="1" s="1"/>
  <c r="M1384" i="1" s="1"/>
  <c r="M1385" i="1" s="1"/>
  <c r="M1386" i="1" s="1"/>
  <c r="M1387" i="1" s="1"/>
  <c r="M1388" i="1" s="1"/>
  <c r="M1389" i="1" s="1"/>
  <c r="M1390" i="1" s="1"/>
  <c r="M1391" i="1" s="1"/>
  <c r="M1392" i="1" s="1"/>
  <c r="M1393" i="1" s="1"/>
  <c r="M1394" i="1" s="1"/>
  <c r="M1395" i="1" s="1"/>
  <c r="M1396" i="1" s="1"/>
  <c r="M1397" i="1" s="1"/>
  <c r="M1398" i="1" s="1"/>
  <c r="M1399" i="1" s="1"/>
  <c r="M1400" i="1" s="1"/>
  <c r="M1401" i="1" s="1"/>
  <c r="M1402" i="1" s="1"/>
  <c r="M1403" i="1" s="1"/>
  <c r="M1404" i="1" s="1"/>
  <c r="M1405" i="1" s="1"/>
  <c r="M1406" i="1" s="1"/>
  <c r="M1407" i="1" s="1"/>
  <c r="M1408" i="1" s="1"/>
  <c r="M1409" i="1" s="1"/>
  <c r="M1410" i="1" s="1"/>
  <c r="M1411" i="1" s="1"/>
  <c r="M1412" i="1" s="1"/>
  <c r="M1413" i="1" s="1"/>
  <c r="M1414" i="1" s="1"/>
  <c r="M1415" i="1" s="1"/>
  <c r="M1416" i="1" s="1"/>
  <c r="M1417" i="1" s="1"/>
  <c r="M1418" i="1" s="1"/>
  <c r="M1419" i="1" s="1"/>
  <c r="M1420" i="1" s="1"/>
  <c r="M1421" i="1" s="1"/>
  <c r="M1422" i="1" s="1"/>
  <c r="M1423" i="1" s="1"/>
  <c r="M1424" i="1" s="1"/>
  <c r="M1425" i="1" s="1"/>
  <c r="M1426" i="1" s="1"/>
  <c r="M1427" i="1" s="1"/>
  <c r="M1428" i="1" s="1"/>
  <c r="M1429" i="1" s="1"/>
  <c r="M1430" i="1" s="1"/>
  <c r="M1431" i="1" s="1"/>
  <c r="M1432" i="1" s="1"/>
  <c r="M1433" i="1" s="1"/>
  <c r="M1434" i="1" s="1"/>
  <c r="M1435" i="1" s="1"/>
  <c r="M1436" i="1" s="1"/>
  <c r="M1437" i="1" s="1"/>
  <c r="M1438" i="1" s="1"/>
  <c r="M1439" i="1" s="1"/>
  <c r="M1440" i="1" s="1"/>
  <c r="M1441" i="1" s="1"/>
  <c r="M1442" i="1" s="1"/>
  <c r="M1443" i="1" s="1"/>
  <c r="M1444" i="1" s="1"/>
  <c r="M1445" i="1" s="1"/>
  <c r="M1446" i="1" s="1"/>
  <c r="M1447" i="1" s="1"/>
  <c r="M1448" i="1" s="1"/>
  <c r="M1449" i="1" s="1"/>
  <c r="M1450" i="1" s="1"/>
  <c r="M1451" i="1" s="1"/>
  <c r="M1452" i="1" s="1"/>
  <c r="M1453" i="1" s="1"/>
  <c r="M1454" i="1" s="1"/>
  <c r="M1455" i="1" s="1"/>
  <c r="M1456" i="1" s="1"/>
  <c r="M1457" i="1" s="1"/>
  <c r="M1458" i="1" s="1"/>
  <c r="M1459" i="1" s="1"/>
  <c r="M1460" i="1" s="1"/>
  <c r="M1461" i="1" s="1"/>
  <c r="M1462" i="1" s="1"/>
  <c r="M1463" i="1" s="1"/>
  <c r="M1464" i="1" s="1"/>
  <c r="M1465" i="1" s="1"/>
  <c r="M1466" i="1" s="1"/>
  <c r="M1467" i="1" s="1"/>
  <c r="M1468" i="1" s="1"/>
  <c r="M1469" i="1" s="1"/>
  <c r="M1470" i="1" s="1"/>
  <c r="M1471" i="1" s="1"/>
  <c r="M1472" i="1" s="1"/>
  <c r="M1473" i="1" s="1"/>
  <c r="M1474" i="1" s="1"/>
  <c r="M1475" i="1" s="1"/>
  <c r="M1476" i="1" s="1"/>
  <c r="M1477" i="1" s="1"/>
  <c r="M1478" i="1" s="1"/>
  <c r="M1479" i="1" s="1"/>
  <c r="M1480" i="1" s="1"/>
  <c r="M1481" i="1" s="1"/>
  <c r="M1482" i="1" s="1"/>
  <c r="M1483" i="1" s="1"/>
  <c r="M1484" i="1" s="1"/>
  <c r="M1485" i="1" s="1"/>
  <c r="M1486" i="1" s="1"/>
  <c r="M1487" i="1" s="1"/>
  <c r="M1488" i="1" s="1"/>
  <c r="M1489" i="1" s="1"/>
  <c r="M1490" i="1" s="1"/>
  <c r="M1491" i="1" s="1"/>
  <c r="M1492" i="1" s="1"/>
  <c r="M1493" i="1" s="1"/>
  <c r="M1494" i="1" s="1"/>
  <c r="M1495" i="1" s="1"/>
  <c r="M1496" i="1" s="1"/>
  <c r="M1497" i="1" s="1"/>
  <c r="M1498" i="1" s="1"/>
  <c r="M1499" i="1" s="1"/>
  <c r="M1500" i="1" s="1"/>
  <c r="M1501" i="1" s="1"/>
  <c r="M1502" i="1" s="1"/>
  <c r="M1503" i="1" s="1"/>
  <c r="M1504" i="1" s="1"/>
  <c r="M1505" i="1" s="1"/>
  <c r="M1506" i="1" s="1"/>
  <c r="M1507" i="1" s="1"/>
  <c r="M1508" i="1" s="1"/>
  <c r="M1509" i="1" s="1"/>
  <c r="M1510" i="1" s="1"/>
  <c r="M1511" i="1" s="1"/>
  <c r="M1512" i="1" s="1"/>
  <c r="M1513" i="1" s="1"/>
  <c r="M1514" i="1" s="1"/>
  <c r="M1515" i="1" s="1"/>
  <c r="M1516" i="1" s="1"/>
  <c r="M1517" i="1" s="1"/>
  <c r="M1518" i="1" s="1"/>
  <c r="M1519" i="1" s="1"/>
  <c r="M1520" i="1" s="1"/>
  <c r="M1521" i="1" s="1"/>
  <c r="M1522" i="1" s="1"/>
  <c r="M1523" i="1" s="1"/>
  <c r="M1524" i="1" s="1"/>
  <c r="M1525" i="1" s="1"/>
  <c r="M1526" i="1" s="1"/>
  <c r="M1527" i="1" s="1"/>
  <c r="M1528" i="1" s="1"/>
  <c r="M1529" i="1" s="1"/>
  <c r="M1530" i="1" s="1"/>
  <c r="M1531" i="1" s="1"/>
  <c r="M1532" i="1" s="1"/>
  <c r="M1533" i="1" s="1"/>
  <c r="M1534" i="1" s="1"/>
  <c r="M1535" i="1" s="1"/>
  <c r="M1536" i="1" s="1"/>
  <c r="M1537" i="1" s="1"/>
  <c r="M1538" i="1" s="1"/>
  <c r="M1539" i="1" s="1"/>
  <c r="M1540" i="1" s="1"/>
  <c r="M1541" i="1" s="1"/>
  <c r="M1542" i="1" s="1"/>
  <c r="M1543" i="1" s="1"/>
  <c r="M1544" i="1" s="1"/>
  <c r="M1545" i="1" s="1"/>
  <c r="M1546" i="1" s="1"/>
  <c r="M1547" i="1" s="1"/>
  <c r="M1548" i="1" s="1"/>
  <c r="M1549" i="1" s="1"/>
  <c r="M1550" i="1" s="1"/>
  <c r="M1551" i="1" s="1"/>
  <c r="M1552" i="1" s="1"/>
  <c r="M1553" i="1" s="1"/>
  <c r="M1554" i="1" s="1"/>
  <c r="M1555" i="1" s="1"/>
  <c r="M1556" i="1" s="1"/>
  <c r="M1557" i="1" s="1"/>
  <c r="M1558" i="1" s="1"/>
  <c r="M1559" i="1" s="1"/>
  <c r="M1560" i="1" s="1"/>
  <c r="M1561" i="1" s="1"/>
  <c r="M1562" i="1" s="1"/>
  <c r="M1563" i="1" s="1"/>
  <c r="M1564" i="1" s="1"/>
  <c r="M1565" i="1" s="1"/>
  <c r="M1566" i="1" s="1"/>
  <c r="M1567" i="1" s="1"/>
  <c r="M1568" i="1" s="1"/>
  <c r="M1569" i="1" s="1"/>
  <c r="M1570" i="1" s="1"/>
  <c r="M1571" i="1" s="1"/>
  <c r="M1572" i="1" s="1"/>
  <c r="M1573" i="1" s="1"/>
  <c r="M1574" i="1" s="1"/>
  <c r="M1575" i="1" s="1"/>
  <c r="M1576" i="1" s="1"/>
  <c r="M1577" i="1" s="1"/>
  <c r="M1578" i="1" s="1"/>
  <c r="M1579" i="1" s="1"/>
  <c r="M1580" i="1" s="1"/>
  <c r="M1581" i="1" s="1"/>
  <c r="M1582" i="1" s="1"/>
  <c r="M1583" i="1" s="1"/>
  <c r="M1584" i="1" s="1"/>
  <c r="M1585" i="1" s="1"/>
  <c r="M1586" i="1" s="1"/>
  <c r="M1587" i="1" s="1"/>
  <c r="M1588" i="1" s="1"/>
  <c r="M1589" i="1" s="1"/>
  <c r="M1590" i="1" s="1"/>
  <c r="M1591" i="1" s="1"/>
  <c r="M1592" i="1" s="1"/>
  <c r="M1593" i="1" s="1"/>
  <c r="M1594" i="1" s="1"/>
  <c r="M1595" i="1" s="1"/>
  <c r="M1596" i="1" s="1"/>
  <c r="M1597" i="1" s="1"/>
  <c r="M1598" i="1" s="1"/>
  <c r="M1599" i="1" s="1"/>
  <c r="M1600" i="1" s="1"/>
  <c r="M1601" i="1" s="1"/>
  <c r="M1602" i="1" s="1"/>
  <c r="M1603" i="1" s="1"/>
  <c r="M1604" i="1" s="1"/>
  <c r="M1605" i="1" s="1"/>
  <c r="M1606" i="1" s="1"/>
  <c r="M1607" i="1" s="1"/>
  <c r="M1608" i="1" s="1"/>
  <c r="M1609" i="1" s="1"/>
  <c r="M1610" i="1" s="1"/>
  <c r="M1611" i="1" s="1"/>
  <c r="M1612" i="1" s="1"/>
  <c r="M1613" i="1" s="1"/>
  <c r="M1614" i="1" s="1"/>
  <c r="M1615" i="1" s="1"/>
  <c r="M1616" i="1" s="1"/>
  <c r="M1617" i="1" s="1"/>
  <c r="M1618" i="1" s="1"/>
  <c r="M1619" i="1" s="1"/>
  <c r="M1620" i="1" s="1"/>
  <c r="M1621" i="1" s="1"/>
  <c r="M1622" i="1" s="1"/>
  <c r="M1623" i="1" s="1"/>
  <c r="M1624" i="1" s="1"/>
  <c r="M1625" i="1" s="1"/>
  <c r="M1626" i="1" s="1"/>
  <c r="M1627" i="1" s="1"/>
  <c r="M1628" i="1" s="1"/>
  <c r="M1629" i="1" s="1"/>
  <c r="M1630" i="1" s="1"/>
  <c r="M1631" i="1" s="1"/>
  <c r="M1632" i="1" s="1"/>
  <c r="M1633" i="1" s="1"/>
  <c r="M1634" i="1" s="1"/>
  <c r="M1635" i="1" s="1"/>
  <c r="M1636" i="1" s="1"/>
  <c r="M1637" i="1" s="1"/>
  <c r="M1638" i="1" s="1"/>
  <c r="M1639" i="1" s="1"/>
  <c r="M1640" i="1" s="1"/>
  <c r="M1641" i="1" s="1"/>
  <c r="M1642" i="1" s="1"/>
  <c r="M1643" i="1" s="1"/>
  <c r="M1644" i="1" s="1"/>
  <c r="M1645" i="1" s="1"/>
  <c r="M1646" i="1" s="1"/>
  <c r="M1647" i="1" s="1"/>
  <c r="M1648" i="1" s="1"/>
  <c r="M1649" i="1" s="1"/>
  <c r="M1650" i="1" s="1"/>
  <c r="M1651" i="1" s="1"/>
  <c r="M1652" i="1" s="1"/>
  <c r="M1653" i="1" s="1"/>
  <c r="M1654" i="1" s="1"/>
  <c r="M1655" i="1" s="1"/>
  <c r="M1656" i="1" s="1"/>
  <c r="M1657" i="1" s="1"/>
  <c r="M1658" i="1" s="1"/>
  <c r="M1659" i="1" s="1"/>
  <c r="M1660" i="1" s="1"/>
  <c r="M1661" i="1" s="1"/>
  <c r="M1662" i="1" s="1"/>
  <c r="M1663" i="1" s="1"/>
  <c r="M1664" i="1" s="1"/>
  <c r="M1665" i="1" s="1"/>
  <c r="M1666" i="1" s="1"/>
  <c r="M1667" i="1" s="1"/>
  <c r="M1668" i="1" s="1"/>
  <c r="M1669" i="1" s="1"/>
  <c r="M1670" i="1" s="1"/>
  <c r="M1671" i="1" s="1"/>
  <c r="M1672" i="1" s="1"/>
  <c r="M1673" i="1" s="1"/>
  <c r="M1674" i="1" s="1"/>
  <c r="M1675" i="1" s="1"/>
  <c r="M1676" i="1" s="1"/>
  <c r="M1677" i="1" s="1"/>
  <c r="M1678" i="1" s="1"/>
  <c r="M1679" i="1" s="1"/>
  <c r="M1680" i="1" s="1"/>
  <c r="M1681" i="1" s="1"/>
  <c r="M1682" i="1" s="1"/>
  <c r="M1683" i="1" s="1"/>
  <c r="M1684" i="1" s="1"/>
  <c r="M1685" i="1" s="1"/>
  <c r="M1686" i="1" s="1"/>
  <c r="M1687" i="1" s="1"/>
  <c r="M1688" i="1" s="1"/>
  <c r="M1689" i="1" s="1"/>
  <c r="M1690" i="1" s="1"/>
  <c r="M1691" i="1" s="1"/>
  <c r="M1692" i="1" s="1"/>
  <c r="M1693" i="1" s="1"/>
  <c r="M1694" i="1" s="1"/>
  <c r="M1695" i="1" s="1"/>
  <c r="M1696" i="1" s="1"/>
  <c r="M1697" i="1" s="1"/>
  <c r="M1698" i="1" s="1"/>
  <c r="M1699" i="1" s="1"/>
  <c r="M1700" i="1" s="1"/>
  <c r="M1701" i="1" s="1"/>
  <c r="M1702" i="1" s="1"/>
  <c r="M1703" i="1" s="1"/>
  <c r="M1704" i="1" s="1"/>
  <c r="M1705" i="1" s="1"/>
  <c r="M1706" i="1" s="1"/>
  <c r="M1707" i="1" s="1"/>
  <c r="M1708" i="1" s="1"/>
  <c r="M1709" i="1" s="1"/>
  <c r="M1710" i="1" s="1"/>
  <c r="M1711" i="1" s="1"/>
  <c r="M1712" i="1" s="1"/>
  <c r="M1713" i="1" s="1"/>
  <c r="M1714" i="1" s="1"/>
  <c r="M1715" i="1" s="1"/>
  <c r="M1716" i="1" s="1"/>
  <c r="M1717" i="1" s="1"/>
  <c r="M1718" i="1" s="1"/>
  <c r="M1719" i="1" s="1"/>
  <c r="M1720" i="1" s="1"/>
  <c r="M1721" i="1" s="1"/>
  <c r="M1722" i="1" s="1"/>
  <c r="M1723" i="1" s="1"/>
  <c r="M1724" i="1" s="1"/>
  <c r="M1725" i="1" s="1"/>
  <c r="M1726" i="1" s="1"/>
  <c r="M1727" i="1" s="1"/>
  <c r="M1728" i="1" s="1"/>
  <c r="M1729" i="1" s="1"/>
  <c r="M1730" i="1" s="1"/>
  <c r="M1731" i="1" s="1"/>
  <c r="M1732" i="1" s="1"/>
  <c r="M1733" i="1" s="1"/>
  <c r="M1734" i="1" s="1"/>
  <c r="M1735" i="1" s="1"/>
  <c r="M1736" i="1" s="1"/>
  <c r="M1737" i="1" s="1"/>
  <c r="M1738" i="1" s="1"/>
  <c r="M1739" i="1" s="1"/>
  <c r="M1740" i="1" s="1"/>
  <c r="M1741" i="1" s="1"/>
  <c r="M1742" i="1" s="1"/>
  <c r="M1743" i="1" s="1"/>
  <c r="M1744" i="1" s="1"/>
  <c r="M1745" i="1" s="1"/>
  <c r="M1746" i="1" s="1"/>
  <c r="M1747" i="1" s="1"/>
  <c r="M1748" i="1" s="1"/>
  <c r="M1749" i="1" s="1"/>
  <c r="M1750" i="1" s="1"/>
  <c r="M1751" i="1" s="1"/>
  <c r="M1752" i="1" s="1"/>
  <c r="M1753" i="1" s="1"/>
  <c r="M1754" i="1" s="1"/>
  <c r="M1755" i="1" s="1"/>
  <c r="M1756" i="1" s="1"/>
  <c r="M1757" i="1" s="1"/>
  <c r="M1758" i="1" s="1"/>
  <c r="M1759" i="1" s="1"/>
  <c r="M1760" i="1" s="1"/>
  <c r="M1761" i="1" s="1"/>
  <c r="M1762" i="1" s="1"/>
  <c r="M1763" i="1" s="1"/>
  <c r="M1764" i="1" s="1"/>
  <c r="M1765" i="1" s="1"/>
  <c r="M1766" i="1" s="1"/>
  <c r="M1767" i="1" s="1"/>
  <c r="M1768" i="1" s="1"/>
  <c r="M1769" i="1" s="1"/>
  <c r="M1770" i="1" s="1"/>
  <c r="M1771" i="1" s="1"/>
  <c r="M1772" i="1" s="1"/>
  <c r="M1773" i="1" s="1"/>
  <c r="M1774" i="1" s="1"/>
  <c r="M1775" i="1" s="1"/>
  <c r="M1776" i="1" s="1"/>
  <c r="M1777" i="1" s="1"/>
  <c r="M1778" i="1" s="1"/>
  <c r="M1779" i="1" s="1"/>
  <c r="M1780" i="1" s="1"/>
  <c r="M1781" i="1" s="1"/>
  <c r="M1782" i="1" s="1"/>
  <c r="M1783" i="1" s="1"/>
  <c r="M1784" i="1" s="1"/>
  <c r="M1785" i="1" s="1"/>
  <c r="M1786" i="1" s="1"/>
  <c r="M1787" i="1" s="1"/>
  <c r="M1788" i="1" s="1"/>
  <c r="M1789" i="1" s="1"/>
  <c r="M1790" i="1" s="1"/>
  <c r="M1791" i="1" s="1"/>
  <c r="M1792" i="1" s="1"/>
  <c r="M1793" i="1" s="1"/>
  <c r="M1794" i="1" s="1"/>
  <c r="M1795" i="1" s="1"/>
  <c r="M1796" i="1" s="1"/>
  <c r="M1797" i="1" s="1"/>
  <c r="M1798" i="1" s="1"/>
  <c r="M1799" i="1" s="1"/>
  <c r="M1800" i="1" s="1"/>
  <c r="M1801" i="1" s="1"/>
  <c r="M1802" i="1" s="1"/>
  <c r="M1803" i="1" s="1"/>
  <c r="M1804" i="1" s="1"/>
  <c r="M1805" i="1" s="1"/>
  <c r="M1806" i="1" s="1"/>
  <c r="M1807" i="1" s="1"/>
  <c r="M1808" i="1" s="1"/>
  <c r="M1809" i="1" s="1"/>
  <c r="M1810" i="1" s="1"/>
  <c r="M1811" i="1" s="1"/>
  <c r="M1812" i="1" s="1"/>
  <c r="M1813" i="1" s="1"/>
  <c r="M1814" i="1" s="1"/>
  <c r="M1815" i="1" s="1"/>
  <c r="M1816" i="1" s="1"/>
  <c r="M1817" i="1" s="1"/>
  <c r="M1818" i="1" s="1"/>
  <c r="M1819" i="1" s="1"/>
  <c r="M1820" i="1" s="1"/>
  <c r="M1821" i="1" s="1"/>
  <c r="M1822" i="1" s="1"/>
  <c r="M1823" i="1" s="1"/>
  <c r="M1824" i="1" s="1"/>
  <c r="M1825" i="1" s="1"/>
  <c r="M1826" i="1" s="1"/>
  <c r="M1827" i="1" s="1"/>
  <c r="M1828" i="1" s="1"/>
  <c r="M1829" i="1" s="1"/>
  <c r="M1830" i="1" s="1"/>
  <c r="M1831" i="1" s="1"/>
  <c r="M1832" i="1" s="1"/>
  <c r="M1833" i="1" s="1"/>
  <c r="M1834" i="1" s="1"/>
  <c r="M1835" i="1" s="1"/>
  <c r="M1836" i="1" s="1"/>
  <c r="M1837" i="1" s="1"/>
  <c r="M1838" i="1" s="1"/>
  <c r="M1839" i="1" s="1"/>
  <c r="M1840" i="1" s="1"/>
  <c r="M1841" i="1" s="1"/>
  <c r="M1842" i="1" s="1"/>
  <c r="M1843" i="1" s="1"/>
  <c r="M1844" i="1" s="1"/>
  <c r="M1845" i="1" s="1"/>
  <c r="M1846" i="1" s="1"/>
  <c r="M1847" i="1" s="1"/>
  <c r="M1848" i="1" s="1"/>
  <c r="M1849" i="1" s="1"/>
  <c r="M1850" i="1" s="1"/>
  <c r="M1851" i="1" s="1"/>
  <c r="M1852" i="1" s="1"/>
  <c r="M1853" i="1" s="1"/>
  <c r="M1854" i="1" s="1"/>
  <c r="M1855" i="1" s="1"/>
  <c r="M1856" i="1" s="1"/>
  <c r="M1857" i="1" s="1"/>
  <c r="M1858" i="1" s="1"/>
  <c r="M1859" i="1" s="1"/>
  <c r="M1860" i="1" s="1"/>
  <c r="M1861" i="1" s="1"/>
  <c r="M1862" i="1" s="1"/>
  <c r="M1863" i="1" s="1"/>
  <c r="M1864" i="1" s="1"/>
  <c r="M1865" i="1" s="1"/>
  <c r="M1866" i="1" s="1"/>
  <c r="M1867" i="1" s="1"/>
  <c r="M1868" i="1" s="1"/>
  <c r="M1869" i="1" s="1"/>
  <c r="M1870" i="1" s="1"/>
  <c r="M1871" i="1" s="1"/>
  <c r="M1872" i="1" s="1"/>
  <c r="M1873" i="1" s="1"/>
  <c r="M1874" i="1" s="1"/>
  <c r="M1875" i="1" s="1"/>
  <c r="M1876" i="1" s="1"/>
  <c r="M1877" i="1" s="1"/>
  <c r="M1878" i="1" s="1"/>
  <c r="M1879" i="1" s="1"/>
  <c r="M1880" i="1" s="1"/>
  <c r="M1881" i="1" s="1"/>
  <c r="M1882" i="1" s="1"/>
  <c r="M1883" i="1" s="1"/>
  <c r="M1884" i="1" s="1"/>
  <c r="M1885" i="1" s="1"/>
  <c r="M1886" i="1" s="1"/>
  <c r="M1887" i="1" s="1"/>
  <c r="M1888" i="1" s="1"/>
  <c r="M1889" i="1" s="1"/>
  <c r="M1890" i="1" s="1"/>
  <c r="M1891" i="1" s="1"/>
  <c r="M1892" i="1" s="1"/>
  <c r="M1893" i="1" s="1"/>
  <c r="M1894" i="1" s="1"/>
  <c r="M1895" i="1" s="1"/>
  <c r="M1896" i="1" s="1"/>
  <c r="M1897" i="1" s="1"/>
  <c r="M1898" i="1" s="1"/>
  <c r="M1899" i="1" s="1"/>
  <c r="M1900" i="1" s="1"/>
  <c r="M1901" i="1" s="1"/>
  <c r="M1902" i="1" s="1"/>
  <c r="M1903" i="1" s="1"/>
  <c r="M1904" i="1" s="1"/>
  <c r="M1905" i="1" s="1"/>
  <c r="M1906" i="1" s="1"/>
  <c r="M1907" i="1" s="1"/>
  <c r="M1908" i="1" s="1"/>
  <c r="M1909" i="1" s="1"/>
  <c r="M1910" i="1" s="1"/>
  <c r="M1911" i="1" s="1"/>
  <c r="M1912" i="1" s="1"/>
  <c r="M1913" i="1" s="1"/>
  <c r="M1914" i="1" s="1"/>
  <c r="M1915" i="1" s="1"/>
  <c r="M1916" i="1" s="1"/>
  <c r="M1917" i="1" s="1"/>
  <c r="M1918" i="1" s="1"/>
  <c r="M1919" i="1" s="1"/>
  <c r="M1920" i="1" s="1"/>
  <c r="M1921" i="1" s="1"/>
  <c r="M1922" i="1" s="1"/>
  <c r="M1923" i="1" s="1"/>
  <c r="M1924" i="1" s="1"/>
  <c r="M1925" i="1" s="1"/>
  <c r="M1926" i="1" s="1"/>
  <c r="M1927" i="1" s="1"/>
  <c r="M1928" i="1" s="1"/>
  <c r="M1929" i="1" s="1"/>
  <c r="M1930" i="1" s="1"/>
  <c r="M1931" i="1" s="1"/>
  <c r="M1932" i="1" s="1"/>
  <c r="M1933" i="1" s="1"/>
  <c r="M1934" i="1" s="1"/>
  <c r="M1935" i="1" s="1"/>
  <c r="M1936" i="1" s="1"/>
  <c r="M1937" i="1" s="1"/>
  <c r="M1938" i="1" s="1"/>
  <c r="M1939" i="1" s="1"/>
  <c r="M1940" i="1" s="1"/>
  <c r="M1941" i="1" s="1"/>
  <c r="M1942" i="1" s="1"/>
  <c r="M1943" i="1" s="1"/>
  <c r="M1944" i="1" s="1"/>
  <c r="M1945" i="1" s="1"/>
  <c r="M1946" i="1" s="1"/>
  <c r="M1947" i="1" s="1"/>
  <c r="M1948" i="1" s="1"/>
  <c r="M1949" i="1" s="1"/>
  <c r="M1950" i="1" s="1"/>
  <c r="M1951" i="1" s="1"/>
  <c r="M1952" i="1" s="1"/>
  <c r="M1953" i="1" s="1"/>
  <c r="M1954" i="1" s="1"/>
  <c r="M1955" i="1" s="1"/>
  <c r="M1956" i="1" s="1"/>
  <c r="M1957" i="1" s="1"/>
  <c r="M1958" i="1" s="1"/>
  <c r="M1959" i="1" s="1"/>
  <c r="M1960" i="1" s="1"/>
  <c r="M1961" i="1" s="1"/>
  <c r="M1962" i="1" s="1"/>
  <c r="M1963" i="1" s="1"/>
  <c r="M1964" i="1" s="1"/>
  <c r="M1965" i="1" s="1"/>
  <c r="M1966" i="1" s="1"/>
  <c r="M1967" i="1" s="1"/>
  <c r="M1968" i="1" s="1"/>
  <c r="M1969" i="1" s="1"/>
  <c r="M1970" i="1" s="1"/>
  <c r="M1971" i="1" s="1"/>
  <c r="M1972" i="1" s="1"/>
  <c r="M1973" i="1" s="1"/>
  <c r="M1974" i="1" s="1"/>
  <c r="M1975" i="1" s="1"/>
  <c r="M1976" i="1" s="1"/>
  <c r="M1977" i="1" s="1"/>
  <c r="M1978" i="1" s="1"/>
  <c r="M1979" i="1" s="1"/>
  <c r="M1980" i="1" s="1"/>
  <c r="M1981" i="1" s="1"/>
  <c r="M1982" i="1" s="1"/>
  <c r="M1983" i="1" s="1"/>
  <c r="M1984" i="1" s="1"/>
  <c r="M1985" i="1" s="1"/>
  <c r="M1986" i="1" s="1"/>
  <c r="M1987" i="1" s="1"/>
  <c r="M1988" i="1" s="1"/>
  <c r="M1989" i="1" s="1"/>
  <c r="M1990" i="1" s="1"/>
  <c r="M1991" i="1" s="1"/>
  <c r="M1992" i="1" s="1"/>
  <c r="M1993" i="1" s="1"/>
  <c r="M1994" i="1" s="1"/>
  <c r="M1995" i="1" s="1"/>
  <c r="M1996" i="1" s="1"/>
  <c r="M1997" i="1" s="1"/>
  <c r="M1998" i="1" s="1"/>
  <c r="M1999" i="1" s="1"/>
  <c r="M2000" i="1" s="1"/>
  <c r="M2001" i="1" s="1"/>
  <c r="M2002" i="1" s="1"/>
  <c r="M2003" i="1" s="1"/>
  <c r="M2004" i="1" s="1"/>
  <c r="M2005" i="1" s="1"/>
  <c r="M2006" i="1" s="1"/>
  <c r="M2007" i="1" s="1"/>
  <c r="M2008" i="1" s="1"/>
  <c r="M2009" i="1" s="1"/>
  <c r="M2010" i="1" s="1"/>
  <c r="M2011" i="1" s="1"/>
  <c r="M2012" i="1" s="1"/>
  <c r="M2013" i="1" s="1"/>
  <c r="M2014" i="1" s="1"/>
  <c r="M2015" i="1" s="1"/>
  <c r="M2016" i="1" s="1"/>
  <c r="M2017" i="1" s="1"/>
  <c r="M2018" i="1" s="1"/>
  <c r="M2019" i="1" s="1"/>
  <c r="M2020" i="1" s="1"/>
  <c r="M2021" i="1" s="1"/>
  <c r="M2022" i="1" s="1"/>
  <c r="M2023" i="1" s="1"/>
  <c r="M2024" i="1" s="1"/>
  <c r="M2025" i="1" s="1"/>
  <c r="M2026" i="1" s="1"/>
  <c r="M2027" i="1" s="1"/>
  <c r="M2028" i="1" s="1"/>
  <c r="M2029" i="1" s="1"/>
  <c r="M2030" i="1" s="1"/>
  <c r="M2031" i="1" s="1"/>
  <c r="M2032" i="1" s="1"/>
  <c r="M2033" i="1" s="1"/>
  <c r="M2034" i="1" s="1"/>
  <c r="M2035" i="1" s="1"/>
  <c r="M2036" i="1" s="1"/>
  <c r="M2037" i="1" s="1"/>
  <c r="M2038" i="1" s="1"/>
  <c r="M2039" i="1" s="1"/>
  <c r="M2040" i="1" s="1"/>
  <c r="M2041" i="1" s="1"/>
  <c r="M2042" i="1" s="1"/>
  <c r="M2043" i="1" s="1"/>
  <c r="M2044" i="1" s="1"/>
  <c r="M2045" i="1" s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C6" i="3" l="1"/>
  <c r="P8" i="3" l="1"/>
  <c r="P9" i="3" l="1"/>
  <c r="D10" i="3" l="1"/>
  <c r="D11" i="3" s="1"/>
  <c r="D12" i="3" s="1"/>
  <c r="Q9" i="3"/>
  <c r="Q14" i="3"/>
  <c r="P14" i="3"/>
  <c r="Q20" i="3"/>
  <c r="P20" i="3"/>
  <c r="P10" i="3"/>
  <c r="Q15" i="3"/>
  <c r="P15" i="3"/>
  <c r="P13" i="3"/>
  <c r="P11" i="3"/>
  <c r="Q16" i="3"/>
  <c r="P16" i="3"/>
  <c r="Q18" i="3"/>
  <c r="P18" i="3"/>
  <c r="Q12" i="3"/>
  <c r="P12" i="3"/>
  <c r="Q19" i="3"/>
  <c r="P19" i="3"/>
  <c r="Q17" i="3"/>
  <c r="P17" i="3"/>
  <c r="R9" i="3" l="1"/>
  <c r="Q10" i="3"/>
  <c r="R10" i="3" l="1"/>
  <c r="R11" i="3" l="1"/>
  <c r="R12" i="3" l="1"/>
  <c r="R13" i="3" l="1"/>
  <c r="R14" i="3" l="1"/>
  <c r="R15" i="3" l="1"/>
  <c r="R16" i="3" l="1"/>
  <c r="R17" i="3" l="1"/>
  <c r="R18" i="3" l="1"/>
  <c r="R20" i="3" l="1"/>
  <c r="R19" i="3"/>
</calcChain>
</file>

<file path=xl/sharedStrings.xml><?xml version="1.0" encoding="utf-8"?>
<sst xmlns="http://schemas.openxmlformats.org/spreadsheetml/2006/main" count="8699" uniqueCount="345">
  <si>
    <t>Prognose</t>
  </si>
  <si>
    <t xml:space="preserve"> </t>
  </si>
  <si>
    <t>Anfangsmonat</t>
  </si>
  <si>
    <t>Monatliche Prognose</t>
  </si>
  <si>
    <t>Kumuliert</t>
  </si>
  <si>
    <t>PRINCE VALUE BET</t>
  </si>
  <si>
    <t>FRA</t>
  </si>
  <si>
    <t>OGC Nice</t>
  </si>
  <si>
    <t>Stade Rennais</t>
  </si>
  <si>
    <t>ITA</t>
  </si>
  <si>
    <t>Fiorentina</t>
  </si>
  <si>
    <t>SSC Napoli</t>
  </si>
  <si>
    <t>Hellas Verona</t>
  </si>
  <si>
    <t>Udinese Calcio</t>
  </si>
  <si>
    <t>US Lecce</t>
  </si>
  <si>
    <t>Genoa</t>
  </si>
  <si>
    <t>ENG</t>
  </si>
  <si>
    <t>Wolverhampton</t>
  </si>
  <si>
    <t>ESP</t>
  </si>
  <si>
    <t>Deportivo Alaves</t>
  </si>
  <si>
    <t>Girona FC</t>
  </si>
  <si>
    <t>GER</t>
  </si>
  <si>
    <t>Hoffenheim</t>
  </si>
  <si>
    <t>VfL Wolfsburg</t>
  </si>
  <si>
    <t>Eintracht Frankfurt</t>
  </si>
  <si>
    <t>Stade Brestois</t>
  </si>
  <si>
    <t>Lyon</t>
  </si>
  <si>
    <t>Stade Reims</t>
  </si>
  <si>
    <t>Getafe CF</t>
  </si>
  <si>
    <t>RCD Espanyol</t>
  </si>
  <si>
    <t>Real Valladolid</t>
  </si>
  <si>
    <t>Atalanta Bergamo</t>
  </si>
  <si>
    <t>AS Saint-Etienne</t>
  </si>
  <si>
    <t>FC Nantes</t>
  </si>
  <si>
    <t>Parma Calcio</t>
  </si>
  <si>
    <t>Venezia FC</t>
  </si>
  <si>
    <t>Angers SCO</t>
  </si>
  <si>
    <t>VfB Stuttgart</t>
  </si>
  <si>
    <t>Juventus FC</t>
  </si>
  <si>
    <t>Strasbourg</t>
  </si>
  <si>
    <t>Lille OSC</t>
  </si>
  <si>
    <t>Rayo Vallecano</t>
  </si>
  <si>
    <t>Monza</t>
  </si>
  <si>
    <t>Datum</t>
  </si>
  <si>
    <t>Land</t>
  </si>
  <si>
    <t>Heimteam</t>
  </si>
  <si>
    <t>Auswärtsteam</t>
  </si>
  <si>
    <t>Ergebnis</t>
  </si>
  <si>
    <t>AHC</t>
  </si>
  <si>
    <t>Quote</t>
  </si>
  <si>
    <t>Closer</t>
  </si>
  <si>
    <t>gew./verl. EH</t>
  </si>
  <si>
    <t>VfL Bochum</t>
  </si>
  <si>
    <t>SC Freiburg</t>
  </si>
  <si>
    <t>Valencia CF</t>
  </si>
  <si>
    <t>Celta de Vigo</t>
  </si>
  <si>
    <t>CA Osasuna</t>
  </si>
  <si>
    <t>Real Socciedad</t>
  </si>
  <si>
    <t>AS Roma</t>
  </si>
  <si>
    <t>Real Betis</t>
  </si>
  <si>
    <t>Mönchengladbach</t>
  </si>
  <si>
    <t>Torino FC</t>
  </si>
  <si>
    <t>Union Berlin</t>
  </si>
  <si>
    <t>Lazio</t>
  </si>
  <si>
    <t>1.FC Heidenheim</t>
  </si>
  <si>
    <t>Leicester City</t>
  </si>
  <si>
    <t>Brentford FC</t>
  </si>
  <si>
    <t>Everton FC</t>
  </si>
  <si>
    <t>Manchester United</t>
  </si>
  <si>
    <t>Werder Bremen</t>
  </si>
  <si>
    <t>Sevilla FC</t>
  </si>
  <si>
    <t>CD Leganes</t>
  </si>
  <si>
    <t>Toulouse FC</t>
  </si>
  <si>
    <t>AS Monaco</t>
  </si>
  <si>
    <t>Brighton</t>
  </si>
  <si>
    <t>Fulham</t>
  </si>
  <si>
    <t>Villarreal CF</t>
  </si>
  <si>
    <t>Southampton</t>
  </si>
  <si>
    <t>Wolverhamton</t>
  </si>
  <si>
    <t>RC Lens</t>
  </si>
  <si>
    <t>RB Leipzig</t>
  </si>
  <si>
    <t>West Ham</t>
  </si>
  <si>
    <t>Borussia Dortmund</t>
  </si>
  <si>
    <t>FC Augsburg</t>
  </si>
  <si>
    <t>FC Barcelona</t>
  </si>
  <si>
    <t>Bologna FC</t>
  </si>
  <si>
    <t>Manchester City</t>
  </si>
  <si>
    <t>Aston Villa</t>
  </si>
  <si>
    <t>Newcastle United</t>
  </si>
  <si>
    <t>Empoli FC</t>
  </si>
  <si>
    <t>Real Sociedad</t>
  </si>
  <si>
    <t>Paris St. Germain</t>
  </si>
  <si>
    <t>Cagliari Calcio</t>
  </si>
  <si>
    <t>Olymique Marseille</t>
  </si>
  <si>
    <t>AC Milan</t>
  </si>
  <si>
    <t>Bayer Leverkusen</t>
  </si>
  <si>
    <t>Athletic Bilbao</t>
  </si>
  <si>
    <t>Tottenham</t>
  </si>
  <si>
    <t>Real Mallorca</t>
  </si>
  <si>
    <t>NOR</t>
  </si>
  <si>
    <t>Tromso IL</t>
  </si>
  <si>
    <t>Valerenga</t>
  </si>
  <si>
    <t>SWE</t>
  </si>
  <si>
    <t>AIK Fotboll</t>
  </si>
  <si>
    <t>Molde FK</t>
  </si>
  <si>
    <t>HamKam</t>
  </si>
  <si>
    <t>Rosenborg BK</t>
  </si>
  <si>
    <t>Stromsgodset IF</t>
  </si>
  <si>
    <t>SK Brann</t>
  </si>
  <si>
    <t>Mjällby AIF</t>
  </si>
  <si>
    <t>FK Haugesund</t>
  </si>
  <si>
    <t>Sirius IK</t>
  </si>
  <si>
    <t>Degerfors IF</t>
  </si>
  <si>
    <t>IFK Göteborg</t>
  </si>
  <si>
    <t>Sarpsborg 08</t>
  </si>
  <si>
    <t>Olympique Marseille</t>
  </si>
  <si>
    <t>Chelsea FC</t>
  </si>
  <si>
    <t>Burnley</t>
  </si>
  <si>
    <t>Liverpool</t>
  </si>
  <si>
    <t>Sassoulo Calcio</t>
  </si>
  <si>
    <t>Bayern München</t>
  </si>
  <si>
    <t>Atletico Madrid</t>
  </si>
  <si>
    <t>Elche CF</t>
  </si>
  <si>
    <t>www.prince-value-bet.de</t>
  </si>
  <si>
    <t>Sassuolo Calcio</t>
  </si>
  <si>
    <t>1.FC Köln</t>
  </si>
  <si>
    <t>FC Lorient</t>
  </si>
  <si>
    <t>FC Metz</t>
  </si>
  <si>
    <t>Leeds United</t>
  </si>
  <si>
    <t>Real Madrid</t>
  </si>
  <si>
    <t>Diagramm „Gewinn“</t>
  </si>
  <si>
    <t>Inter Milano</t>
  </si>
  <si>
    <t>CLV</t>
  </si>
  <si>
    <t>Prognosen 2019 bis 2025</t>
  </si>
  <si>
    <t>Hannover</t>
  </si>
  <si>
    <t>Leicester</t>
  </si>
  <si>
    <t>Manchaster United</t>
  </si>
  <si>
    <t>Huddersfield</t>
  </si>
  <si>
    <t>Arsenal</t>
  </si>
  <si>
    <t>Amiens SC</t>
  </si>
  <si>
    <t>Marseille</t>
  </si>
  <si>
    <t>Stuttgart</t>
  </si>
  <si>
    <t>Frankfurt</t>
  </si>
  <si>
    <t>Chievo</t>
  </si>
  <si>
    <t>Girondins Bordeaux</t>
  </si>
  <si>
    <t>Monaco</t>
  </si>
  <si>
    <t>Caen</t>
  </si>
  <si>
    <t>Rennes</t>
  </si>
  <si>
    <t>SPAL 1907</t>
  </si>
  <si>
    <t>Roma</t>
  </si>
  <si>
    <t>Levante</t>
  </si>
  <si>
    <t>Atl. Bilbao</t>
  </si>
  <si>
    <t>Sociedad</t>
  </si>
  <si>
    <t>Toulouse</t>
  </si>
  <si>
    <t>Everton</t>
  </si>
  <si>
    <t>Atl. Madrid</t>
  </si>
  <si>
    <t>Girona</t>
  </si>
  <si>
    <t>Sevilla</t>
  </si>
  <si>
    <t>Mainz</t>
  </si>
  <si>
    <t>SD Eibar</t>
  </si>
  <si>
    <t>Hammarby IF</t>
  </si>
  <si>
    <t>Östersunds FK</t>
  </si>
  <si>
    <t>IF Elfsborg</t>
  </si>
  <si>
    <t>AFC Eskilstuna</t>
  </si>
  <si>
    <t>Norrköping</t>
  </si>
  <si>
    <t>GIF Sundsvall</t>
  </si>
  <si>
    <t>Örebro SK</t>
  </si>
  <si>
    <t>Valerenga IF</t>
  </si>
  <si>
    <t>Lillestrom SK</t>
  </si>
  <si>
    <t>Helsingborg</t>
  </si>
  <si>
    <t>Malmö FF</t>
  </si>
  <si>
    <t>Kristiansund BK</t>
  </si>
  <si>
    <t>Stabaek</t>
  </si>
  <si>
    <t>Djurgardens IF</t>
  </si>
  <si>
    <t>Kalmar FF</t>
  </si>
  <si>
    <t>Djurgardnes IF</t>
  </si>
  <si>
    <t>Viking FK</t>
  </si>
  <si>
    <t>Bodo/Glimt</t>
  </si>
  <si>
    <t>Watford FC</t>
  </si>
  <si>
    <t>Dijon FCO</t>
  </si>
  <si>
    <t>Sampdoria</t>
  </si>
  <si>
    <t>Schalke 04</t>
  </si>
  <si>
    <t>SC Eibar</t>
  </si>
  <si>
    <t>Liverpool FC</t>
  </si>
  <si>
    <t>Burnley FC</t>
  </si>
  <si>
    <t xml:space="preserve">Levante </t>
  </si>
  <si>
    <t>Paderborn</t>
  </si>
  <si>
    <t>Brescia Calcio</t>
  </si>
  <si>
    <t>Rael Sociedad</t>
  </si>
  <si>
    <t>Granada CF</t>
  </si>
  <si>
    <t>Bournemouth</t>
  </si>
  <si>
    <t>Fortuna Düsseldorf</t>
  </si>
  <si>
    <t>Toulouse SC</t>
  </si>
  <si>
    <t>Sheffield Utd</t>
  </si>
  <si>
    <t>Profit EH</t>
  </si>
  <si>
    <t>Crystal Palace</t>
  </si>
  <si>
    <t>Nimes Olympique</t>
  </si>
  <si>
    <t>Montpellier HSC</t>
  </si>
  <si>
    <t>Saint-Etienne</t>
  </si>
  <si>
    <t>Eintrach Frankfurt</t>
  </si>
  <si>
    <t>Falkenbergs FF</t>
  </si>
  <si>
    <t>BK Häcken</t>
  </si>
  <si>
    <t>Mjondalen IF</t>
  </si>
  <si>
    <t>FK Bodo/Glimt</t>
  </si>
  <si>
    <t xml:space="preserve">Aalesund FK </t>
  </si>
  <si>
    <t>Varbergs BoIS</t>
  </si>
  <si>
    <t>Helsinborg</t>
  </si>
  <si>
    <t>Newcastle Utd</t>
  </si>
  <si>
    <t>IK Start</t>
  </si>
  <si>
    <t>Odd BK</t>
  </si>
  <si>
    <t>Mijällby AIF</t>
  </si>
  <si>
    <t>1. FC Heidenheim</t>
  </si>
  <si>
    <t>Sandefjord</t>
  </si>
  <si>
    <t>Aalesund FK</t>
  </si>
  <si>
    <t>Norwich City</t>
  </si>
  <si>
    <t>SPAL</t>
  </si>
  <si>
    <t>Fulham FC</t>
  </si>
  <si>
    <t>Cádiz CF</t>
  </si>
  <si>
    <t>SD Huesca</t>
  </si>
  <si>
    <t>West Bromwich</t>
  </si>
  <si>
    <t>Arminia Bielefeld</t>
  </si>
  <si>
    <t>FC Crotone</t>
  </si>
  <si>
    <t>Spezia Calcio</t>
  </si>
  <si>
    <t>Cadiz CF</t>
  </si>
  <si>
    <t>Hertha BSC</t>
  </si>
  <si>
    <t>Benevento Calcio</t>
  </si>
  <si>
    <t>CD Huesca</t>
  </si>
  <si>
    <t>Jahr</t>
  </si>
  <si>
    <t>Gewinn/Einheiten</t>
  </si>
  <si>
    <t xml:space="preserve">Fulham </t>
  </si>
  <si>
    <t>Halmstads BK</t>
  </si>
  <si>
    <t>Greuther Fürth</t>
  </si>
  <si>
    <t>Clermont Foot</t>
  </si>
  <si>
    <t>Troyes AC</t>
  </si>
  <si>
    <t>Specia Calcio</t>
  </si>
  <si>
    <t>Salernitana</t>
  </si>
  <si>
    <t>Waterford United</t>
  </si>
  <si>
    <t>Tromse IL</t>
  </si>
  <si>
    <t>Levante DU</t>
  </si>
  <si>
    <t>Juvents FC</t>
  </si>
  <si>
    <t>Valenzia CF</t>
  </si>
  <si>
    <t>Gefafe CF</t>
  </si>
  <si>
    <t>Vfl Bochum</t>
  </si>
  <si>
    <t>IKV Värnamo</t>
  </si>
  <si>
    <t>Cremonese</t>
  </si>
  <si>
    <t>AJ Auxere</t>
  </si>
  <si>
    <t>Udinese Calsio</t>
  </si>
  <si>
    <t>UD Almeria</t>
  </si>
  <si>
    <t>Chelsea</t>
  </si>
  <si>
    <t>AC Ajaccio</t>
  </si>
  <si>
    <t>Nottingham Forest</t>
  </si>
  <si>
    <t>Salerinitana</t>
  </si>
  <si>
    <t>AJ Auxerre</t>
  </si>
  <si>
    <t>Brommapojkarna</t>
  </si>
  <si>
    <t>Hamburger SV</t>
  </si>
  <si>
    <t>IFK Värnamo</t>
  </si>
  <si>
    <t>Athletico Bilbao</t>
  </si>
  <si>
    <t>SV Darmstadt 98</t>
  </si>
  <si>
    <t>Mainz 05</t>
  </si>
  <si>
    <t>IKF Vernamo</t>
  </si>
  <si>
    <t>Nottingham Forrest</t>
  </si>
  <si>
    <t>Sheffield United</t>
  </si>
  <si>
    <t>Granada</t>
  </si>
  <si>
    <t>SV Darmstadt</t>
  </si>
  <si>
    <t>SM Caen</t>
  </si>
  <si>
    <t>Skeid Fotball</t>
  </si>
  <si>
    <t>Sandnes Ulf</t>
  </si>
  <si>
    <t>UD  Almeria</t>
  </si>
  <si>
    <t>US Rekanatese</t>
  </si>
  <si>
    <t>Perugia Calcio</t>
  </si>
  <si>
    <t>Boreham</t>
  </si>
  <si>
    <t>Southend</t>
  </si>
  <si>
    <t>1.FC Kaiserslautern</t>
  </si>
  <si>
    <t>Magdeburg</t>
  </si>
  <si>
    <t>Heidenheim</t>
  </si>
  <si>
    <t>Frosinone</t>
  </si>
  <si>
    <t>Montepellier</t>
  </si>
  <si>
    <t>Le Havre AC</t>
  </si>
  <si>
    <t>UD Las Palmas</t>
  </si>
  <si>
    <t>Luton Town</t>
  </si>
  <si>
    <t>Las Palmas</t>
  </si>
  <si>
    <t>Saarbrücken</t>
  </si>
  <si>
    <t>Fredrikstad FK</t>
  </si>
  <si>
    <t>Sogndal</t>
  </si>
  <si>
    <t>Kaiserslautern</t>
  </si>
  <si>
    <t>Raufoss</t>
  </si>
  <si>
    <t>Ranheim</t>
  </si>
  <si>
    <t>Montepellier HSC</t>
  </si>
  <si>
    <t>Kongsvinger</t>
  </si>
  <si>
    <t>Egersund</t>
  </si>
  <si>
    <t xml:space="preserve">Sandnes </t>
  </si>
  <si>
    <t>GAIS</t>
  </si>
  <si>
    <t>KFUM Oslo</t>
  </si>
  <si>
    <t>Holstein Kiel</t>
  </si>
  <si>
    <t>Ipswich Town</t>
  </si>
  <si>
    <t>St. Pauli</t>
  </si>
  <si>
    <t>Osasuna</t>
  </si>
  <si>
    <t>Como</t>
  </si>
  <si>
    <t>Nürnberg</t>
  </si>
  <si>
    <t>Calcio Como</t>
  </si>
  <si>
    <t>0:1</t>
  </si>
  <si>
    <t>1:3</t>
  </si>
  <si>
    <t>0:3</t>
  </si>
  <si>
    <t>2:0</t>
  </si>
  <si>
    <t>5:2</t>
  </si>
  <si>
    <t>1:0</t>
  </si>
  <si>
    <t>1:1</t>
  </si>
  <si>
    <t>0:0</t>
  </si>
  <si>
    <t>4:1</t>
  </si>
  <si>
    <t>4:0</t>
  </si>
  <si>
    <t>2:2</t>
  </si>
  <si>
    <t>2:1</t>
  </si>
  <si>
    <t>2:4</t>
  </si>
  <si>
    <t>3:0</t>
  </si>
  <si>
    <t>3:1</t>
  </si>
  <si>
    <t>1:2</t>
  </si>
  <si>
    <t>2:3</t>
  </si>
  <si>
    <t>3:2</t>
  </si>
  <si>
    <t>0:6</t>
  </si>
  <si>
    <t>0:2</t>
  </si>
  <si>
    <t>3:3</t>
  </si>
  <si>
    <t>1:5</t>
  </si>
  <si>
    <t>4:3</t>
  </si>
  <si>
    <t>1:4</t>
  </si>
  <si>
    <t>6:0</t>
  </si>
  <si>
    <t>5:0</t>
  </si>
  <si>
    <t>5:1</t>
  </si>
  <si>
    <t>3:4</t>
  </si>
  <si>
    <t>0:4</t>
  </si>
  <si>
    <t>0:5</t>
  </si>
  <si>
    <t>6:1</t>
  </si>
  <si>
    <t xml:space="preserve">FC Barcelona </t>
  </si>
  <si>
    <t>Ryao Vallecano</t>
  </si>
  <si>
    <t>IK Sirius</t>
  </si>
  <si>
    <t>Kristansund BK</t>
  </si>
  <si>
    <t>Östers IF</t>
  </si>
  <si>
    <t>Bryne FK</t>
  </si>
  <si>
    <t>Haugesund</t>
  </si>
  <si>
    <t>Sunderland</t>
  </si>
  <si>
    <t>Real Oviedo</t>
  </si>
  <si>
    <t>AC Pisa</t>
  </si>
  <si>
    <t>FC Paris</t>
  </si>
  <si>
    <t xml:space="preserve">Pisa </t>
  </si>
  <si>
    <t>4:6</t>
  </si>
  <si>
    <t>4:2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</si>
</sst>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mmmm\ yyyy"/>
    <numFmt numFmtId="167" formatCode="mmm"/>
    <numFmt numFmtId="168" formatCode="0.0"/>
    <numFmt numFmtId="169" formatCode="0.0_ ;\-0.0\ "/>
    <numFmt numFmtId="170" formatCode="0.0%"/>
    <numFmt numFmtId="171" formatCode="0.00_ ;[Red]\-0.00\ "/>
  </numFmts>
  <fonts count="38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8"/>
      <color theme="0"/>
      <name val="Franklin Gothic Book"/>
      <family val="2"/>
      <scheme val="minor"/>
    </font>
    <font>
      <b/>
      <sz val="18"/>
      <color theme="3" tint="0.79998168889431442"/>
      <name val="Constantia"/>
      <family val="1"/>
      <scheme val="major"/>
    </font>
    <font>
      <sz val="11"/>
      <color theme="1"/>
      <name val="Franklin Gothic Book"/>
      <family val="2"/>
      <scheme val="minor"/>
    </font>
    <font>
      <sz val="18"/>
      <color theme="3"/>
      <name val="Constanti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Verdana"/>
      <family val="2"/>
    </font>
    <font>
      <sz val="10"/>
      <color theme="1" tint="0.14999847407452621"/>
      <name val="Franklin Gothic Book"/>
      <family val="2"/>
      <scheme val="minor"/>
    </font>
    <font>
      <sz val="10"/>
      <color theme="1" tint="0.14999847407452621"/>
      <name val="Franklin Gothic Book"/>
      <family val="2"/>
    </font>
    <font>
      <sz val="11"/>
      <color theme="1"/>
      <name val="Franklin Gothic Book"/>
      <family val="2"/>
    </font>
    <font>
      <sz val="11"/>
      <name val="Franklin Gothic Book"/>
      <family val="2"/>
      <scheme val="minor"/>
    </font>
    <font>
      <sz val="11"/>
      <color theme="2" tint="-0.89999084444715716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11"/>
      <name val="Franklin Gothic Book"/>
      <family val="2"/>
    </font>
    <font>
      <sz val="12"/>
      <color theme="0"/>
      <name val="Franklin Gothic Book"/>
      <family val="2"/>
      <scheme val="minor"/>
    </font>
    <font>
      <sz val="11"/>
      <color rgb="FFC00000"/>
      <name val="Franklin Gothic Book"/>
      <family val="2"/>
      <scheme val="minor"/>
    </font>
    <font>
      <sz val="11"/>
      <color theme="1" tint="0.249977111117893"/>
      <name val="Franklin Gothic Book"/>
      <family val="2"/>
      <scheme val="minor"/>
    </font>
    <font>
      <sz val="10"/>
      <color theme="1"/>
      <name val="Franklin Gothic Book"/>
      <scheme val="minor"/>
    </font>
    <font>
      <sz val="11"/>
      <color theme="1"/>
      <name val="Franklin Gothic Book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gradientFill>
        <stop position="0">
          <color theme="1" tint="0.1490218817712943"/>
        </stop>
        <stop position="1">
          <color theme="3" tint="-0.25098422193060094"/>
        </stop>
      </gradientFill>
    </fill>
  </fills>
  <borders count="44">
    <border>
      <left/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5" tint="0.59996337778862885"/>
      </left>
      <right style="thin">
        <color theme="3"/>
      </right>
      <top style="thin">
        <color theme="3"/>
      </top>
      <bottom/>
      <diagonal/>
    </border>
    <border>
      <left style="thin">
        <color theme="5" tint="0.59996337778862885"/>
      </left>
      <right/>
      <top style="thin">
        <color theme="3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/>
      <top style="thin">
        <color theme="2" tint="-9.9948118533890809E-2"/>
      </top>
      <bottom/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 style="thin">
        <color theme="2" tint="-9.9917600024414813E-2"/>
      </right>
      <top/>
      <bottom/>
      <diagonal/>
    </border>
    <border>
      <left style="thin">
        <color theme="2" tint="-9.9917600024414813E-2"/>
      </left>
      <right/>
      <top/>
      <bottom/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887081514938816E-2"/>
      </top>
      <bottom style="thin">
        <color theme="2" tint="-9.9887081514938816E-2"/>
      </bottom>
      <diagonal/>
    </border>
    <border>
      <left style="thin">
        <color theme="2" tint="-9.9887081514938816E-2"/>
      </left>
      <right/>
      <top style="thin">
        <color theme="2" tint="-9.9887081514938816E-2"/>
      </top>
      <bottom style="thin">
        <color theme="2" tint="-9.9887081514938816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/>
      <top/>
      <bottom/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/>
      <diagonal/>
    </border>
    <border>
      <left style="thin">
        <color theme="2" tint="-9.9917600024414813E-2"/>
      </left>
      <right/>
      <top style="thin">
        <color theme="2" tint="-9.9917600024414813E-2"/>
      </top>
      <bottom/>
      <diagonal/>
    </border>
    <border>
      <left/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/>
      <right style="thin">
        <color theme="2" tint="-9.9948118533890809E-2"/>
      </right>
      <top/>
      <bottom/>
      <diagonal/>
    </border>
    <border>
      <left/>
      <right style="thin">
        <color theme="2" tint="-9.9887081514938816E-2"/>
      </right>
      <top style="thin">
        <color theme="2" tint="-9.9887081514938816E-2"/>
      </top>
      <bottom style="thin">
        <color theme="2" tint="-9.9887081514938816E-2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/>
      <right style="thin">
        <color theme="2" tint="-9.9917600024414813E-2"/>
      </right>
      <top style="thin">
        <color theme="2" tint="-9.9917600024414813E-2"/>
      </top>
      <bottom/>
      <diagonal/>
    </border>
  </borders>
  <cellStyleXfs count="52">
    <xf numFmtId="0" fontId="0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7" applyNumberFormat="0" applyAlignment="0" applyProtection="0"/>
    <xf numFmtId="0" fontId="15" fillId="9" borderId="8" applyNumberFormat="0" applyAlignment="0" applyProtection="0"/>
    <xf numFmtId="0" fontId="16" fillId="9" borderId="7" applyNumberFormat="0" applyAlignment="0" applyProtection="0"/>
    <xf numFmtId="0" fontId="17" fillId="0" borderId="9" applyNumberFormat="0" applyFill="0" applyAlignment="0" applyProtection="0"/>
    <xf numFmtId="0" fontId="18" fillId="10" borderId="10" applyNumberFormat="0" applyAlignment="0" applyProtection="0"/>
    <xf numFmtId="0" fontId="19" fillId="0" borderId="0" applyNumberFormat="0" applyFill="0" applyBorder="0" applyAlignment="0" applyProtection="0"/>
    <xf numFmtId="0" fontId="6" fillId="11" borderId="11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3" fillId="0" borderId="0"/>
    <xf numFmtId="0" fontId="6" fillId="0" borderId="0"/>
    <xf numFmtId="0" fontId="24" fillId="0" borderId="0"/>
    <xf numFmtId="0" fontId="25" fillId="0" borderId="0" applyNumberFormat="0" applyFill="0" applyBorder="0" applyAlignment="0" applyProtection="0"/>
    <xf numFmtId="0" fontId="6" fillId="0" borderId="0"/>
  </cellStyleXfs>
  <cellXfs count="17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2" fillId="4" borderId="0" xfId="0" applyFont="1" applyFill="1" applyAlignment="1">
      <alignment horizontal="left" indent="1"/>
    </xf>
    <xf numFmtId="0" fontId="2" fillId="4" borderId="0" xfId="0" applyFont="1" applyFill="1"/>
    <xf numFmtId="0" fontId="0" fillId="0" borderId="0" xfId="0" applyNumberFormat="1" applyFont="1" applyAlignment="1">
      <alignment horizontal="center" vertical="center"/>
    </xf>
    <xf numFmtId="42" fontId="3" fillId="0" borderId="0" xfId="0" applyNumberFormat="1" applyFont="1" applyFill="1" applyAlignment="1">
      <alignment vertical="center"/>
    </xf>
    <xf numFmtId="166" fontId="2" fillId="3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left" vertical="center"/>
    </xf>
    <xf numFmtId="49" fontId="27" fillId="0" borderId="0" xfId="47" applyNumberFormat="1" applyFont="1" applyBorder="1" applyAlignment="1">
      <alignment horizontal="center" vertical="center"/>
    </xf>
    <xf numFmtId="49" fontId="26" fillId="0" borderId="0" xfId="47" applyNumberFormat="1" applyFont="1" applyBorder="1" applyAlignment="1">
      <alignment horizontal="center" vertical="center"/>
    </xf>
    <xf numFmtId="168" fontId="0" fillId="0" borderId="0" xfId="0" applyNumberFormat="1" applyFont="1" applyAlignment="1">
      <alignment horizontal="center" vertical="center"/>
    </xf>
    <xf numFmtId="0" fontId="2" fillId="37" borderId="0" xfId="0" applyFont="1" applyFill="1" applyAlignment="1">
      <alignment horizontal="left" indent="1"/>
    </xf>
    <xf numFmtId="0" fontId="5" fillId="37" borderId="0" xfId="0" applyFont="1" applyFill="1" applyAlignment="1">
      <alignment horizontal="left" vertical="center"/>
    </xf>
    <xf numFmtId="0" fontId="2" fillId="38" borderId="0" xfId="0" applyFont="1" applyFill="1" applyAlignment="1">
      <alignment horizontal="left" indent="1"/>
    </xf>
    <xf numFmtId="0" fontId="25" fillId="37" borderId="0" xfId="50" applyFill="1" applyAlignment="1">
      <alignment horizontal="left" vertical="center"/>
    </xf>
    <xf numFmtId="169" fontId="2" fillId="0" borderId="0" xfId="0" applyNumberFormat="1" applyFont="1" applyBorder="1" applyAlignment="1">
      <alignment horizontal="center" vertical="center"/>
    </xf>
    <xf numFmtId="169" fontId="2" fillId="3" borderId="0" xfId="0" applyNumberFormat="1" applyFont="1" applyFill="1" applyBorder="1" applyAlignment="1">
      <alignment horizontal="center" vertical="center"/>
    </xf>
    <xf numFmtId="169" fontId="2" fillId="36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Border="1" applyAlignment="1">
      <alignment horizontal="left" vertical="center" indent="1"/>
    </xf>
    <xf numFmtId="166" fontId="2" fillId="3" borderId="0" xfId="0" applyNumberFormat="1" applyFont="1" applyFill="1" applyBorder="1" applyAlignment="1">
      <alignment horizontal="left" vertical="center" indent="1"/>
    </xf>
    <xf numFmtId="49" fontId="26" fillId="0" borderId="0" xfId="0" applyNumberFormat="1" applyFont="1" applyBorder="1" applyAlignment="1">
      <alignment horizontal="center" vertical="center"/>
    </xf>
    <xf numFmtId="2" fontId="2" fillId="0" borderId="0" xfId="0" applyNumberFormat="1" applyFont="1"/>
    <xf numFmtId="2" fontId="2" fillId="4" borderId="0" xfId="0" applyNumberFormat="1" applyFont="1" applyFill="1"/>
    <xf numFmtId="2" fontId="0" fillId="0" borderId="0" xfId="0" applyNumberFormat="1" applyFont="1" applyAlignment="1">
      <alignment horizontal="center" vertical="center"/>
    </xf>
    <xf numFmtId="0" fontId="4" fillId="37" borderId="0" xfId="0" applyFont="1" applyFill="1" applyAlignment="1">
      <alignment horizontal="left" vertical="top" indent="1"/>
    </xf>
    <xf numFmtId="49" fontId="0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/>
    </xf>
    <xf numFmtId="170" fontId="0" fillId="0" borderId="0" xfId="0" applyNumberFormat="1" applyFont="1" applyAlignment="1">
      <alignment horizontal="center" vertical="center"/>
    </xf>
    <xf numFmtId="14" fontId="29" fillId="0" borderId="14" xfId="0" applyNumberFormat="1" applyFont="1" applyFill="1" applyBorder="1" applyAlignment="1">
      <alignment horizontal="center"/>
    </xf>
    <xf numFmtId="14" fontId="29" fillId="0" borderId="15" xfId="0" applyNumberFormat="1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left" vertical="center"/>
    </xf>
    <xf numFmtId="2" fontId="29" fillId="0" borderId="15" xfId="0" applyNumberFormat="1" applyFont="1" applyFill="1" applyBorder="1" applyAlignment="1">
      <alignment horizontal="center" vertical="center"/>
    </xf>
    <xf numFmtId="2" fontId="29" fillId="0" borderId="16" xfId="0" applyNumberFormat="1" applyFont="1" applyFill="1" applyBorder="1" applyAlignment="1">
      <alignment horizontal="center" vertical="center"/>
    </xf>
    <xf numFmtId="14" fontId="29" fillId="0" borderId="15" xfId="0" applyNumberFormat="1" applyFont="1" applyFill="1" applyBorder="1" applyAlignment="1">
      <alignment horizontal="left" vertical="center"/>
    </xf>
    <xf numFmtId="2" fontId="30" fillId="0" borderId="16" xfId="0" applyNumberFormat="1" applyFont="1" applyFill="1" applyBorder="1" applyAlignment="1">
      <alignment horizontal="center" vertical="center"/>
    </xf>
    <xf numFmtId="14" fontId="29" fillId="0" borderId="0" xfId="0" applyNumberFormat="1" applyFont="1" applyFill="1" applyBorder="1" applyAlignment="1">
      <alignment horizontal="center"/>
    </xf>
    <xf numFmtId="14" fontId="29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2" fontId="29" fillId="0" borderId="0" xfId="0" applyNumberFormat="1" applyFont="1" applyFill="1" applyBorder="1" applyAlignment="1">
      <alignment horizontal="center" vertical="center"/>
    </xf>
    <xf numFmtId="14" fontId="29" fillId="0" borderId="15" xfId="0" applyNumberFormat="1" applyFont="1" applyFill="1" applyBorder="1" applyAlignment="1">
      <alignment horizontal="center"/>
    </xf>
    <xf numFmtId="14" fontId="29" fillId="0" borderId="17" xfId="0" applyNumberFormat="1" applyFont="1" applyFill="1" applyBorder="1" applyAlignment="1">
      <alignment horizontal="center"/>
    </xf>
    <xf numFmtId="14" fontId="29" fillId="0" borderId="18" xfId="0" applyNumberFormat="1" applyFont="1" applyFill="1" applyBorder="1" applyAlignment="1">
      <alignment horizontal="center" vertical="center"/>
    </xf>
    <xf numFmtId="14" fontId="29" fillId="0" borderId="18" xfId="0" applyNumberFormat="1" applyFont="1" applyFill="1" applyBorder="1" applyAlignment="1">
      <alignment horizontal="left" vertical="center"/>
    </xf>
    <xf numFmtId="2" fontId="29" fillId="0" borderId="18" xfId="0" applyNumberFormat="1" applyFont="1" applyFill="1" applyBorder="1" applyAlignment="1">
      <alignment horizontal="center" vertical="center"/>
    </xf>
    <xf numFmtId="2" fontId="29" fillId="0" borderId="19" xfId="0" applyNumberFormat="1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14" fontId="29" fillId="0" borderId="20" xfId="0" applyNumberFormat="1" applyFont="1" applyFill="1" applyBorder="1" applyAlignment="1">
      <alignment horizontal="center"/>
    </xf>
    <xf numFmtId="14" fontId="29" fillId="0" borderId="20" xfId="0" applyNumberFormat="1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left" vertical="center"/>
    </xf>
    <xf numFmtId="2" fontId="29" fillId="0" borderId="20" xfId="0" applyNumberFormat="1" applyFont="1" applyFill="1" applyBorder="1" applyAlignment="1">
      <alignment horizontal="center" vertical="center"/>
    </xf>
    <xf numFmtId="2" fontId="29" fillId="0" borderId="21" xfId="0" applyNumberFormat="1" applyFont="1" applyFill="1" applyBorder="1" applyAlignment="1">
      <alignment horizontal="center" vertical="center"/>
    </xf>
    <xf numFmtId="171" fontId="29" fillId="0" borderId="22" xfId="0" applyNumberFormat="1" applyFont="1" applyFill="1" applyBorder="1" applyAlignment="1">
      <alignment horizontal="center" vertical="center"/>
    </xf>
    <xf numFmtId="171" fontId="29" fillId="0" borderId="0" xfId="0" applyNumberFormat="1" applyFont="1" applyFill="1" applyBorder="1" applyAlignment="1">
      <alignment horizontal="center" vertical="center"/>
    </xf>
    <xf numFmtId="171" fontId="29" fillId="0" borderId="23" xfId="0" applyNumberFormat="1" applyFont="1" applyFill="1" applyBorder="1" applyAlignment="1">
      <alignment horizontal="center" vertical="center"/>
    </xf>
    <xf numFmtId="171" fontId="29" fillId="0" borderId="24" xfId="0" applyNumberFormat="1" applyFont="1" applyFill="1" applyBorder="1" applyAlignment="1">
      <alignment horizontal="center" vertical="center"/>
    </xf>
    <xf numFmtId="171" fontId="29" fillId="0" borderId="14" xfId="0" applyNumberFormat="1" applyFont="1" applyFill="1" applyBorder="1" applyAlignment="1">
      <alignment horizontal="center" vertical="center"/>
    </xf>
    <xf numFmtId="170" fontId="0" fillId="0" borderId="0" xfId="0" applyNumberFormat="1" applyFont="1"/>
    <xf numFmtId="170" fontId="0" fillId="4" borderId="0" xfId="0" applyNumberFormat="1" applyFont="1" applyFill="1"/>
    <xf numFmtId="170" fontId="28" fillId="0" borderId="0" xfId="47" applyNumberFormat="1" applyFont="1" applyFill="1" applyBorder="1" applyAlignment="1">
      <alignment horizontal="center" vertical="center"/>
    </xf>
    <xf numFmtId="170" fontId="0" fillId="0" borderId="0" xfId="47" applyNumberFormat="1" applyFont="1" applyFill="1" applyBorder="1" applyAlignment="1">
      <alignment horizontal="center" vertical="center"/>
    </xf>
    <xf numFmtId="170" fontId="31" fillId="0" borderId="0" xfId="47" applyNumberFormat="1" applyFont="1" applyBorder="1" applyAlignment="1">
      <alignment horizontal="center" vertical="center"/>
    </xf>
    <xf numFmtId="170" fontId="31" fillId="0" borderId="0" xfId="0" applyNumberFormat="1" applyFont="1" applyBorder="1" applyAlignment="1">
      <alignment horizontal="center" vertical="center"/>
    </xf>
    <xf numFmtId="14" fontId="29" fillId="0" borderId="25" xfId="0" applyNumberFormat="1" applyFont="1" applyFill="1" applyBorder="1" applyAlignment="1">
      <alignment horizontal="center"/>
    </xf>
    <xf numFmtId="14" fontId="29" fillId="0" borderId="25" xfId="0" applyNumberFormat="1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left" vertical="center"/>
    </xf>
    <xf numFmtId="2" fontId="29" fillId="0" borderId="25" xfId="0" applyNumberFormat="1" applyFont="1" applyFill="1" applyBorder="1" applyAlignment="1">
      <alignment horizontal="center" vertical="center"/>
    </xf>
    <xf numFmtId="2" fontId="29" fillId="0" borderId="26" xfId="0" applyNumberFormat="1" applyFont="1" applyFill="1" applyBorder="1" applyAlignment="1">
      <alignment horizontal="center" vertical="center"/>
    </xf>
    <xf numFmtId="14" fontId="29" fillId="0" borderId="27" xfId="0" applyNumberFormat="1" applyFont="1" applyFill="1" applyBorder="1" applyAlignment="1">
      <alignment horizontal="center"/>
    </xf>
    <xf numFmtId="14" fontId="29" fillId="0" borderId="27" xfId="0" applyNumberFormat="1" applyFont="1" applyFill="1" applyBorder="1" applyAlignment="1">
      <alignment horizontal="center" vertical="center"/>
    </xf>
    <xf numFmtId="0" fontId="29" fillId="0" borderId="27" xfId="0" applyFont="1" applyFill="1" applyBorder="1" applyAlignment="1">
      <alignment horizontal="left" vertical="center"/>
    </xf>
    <xf numFmtId="2" fontId="29" fillId="0" borderId="27" xfId="0" applyNumberFormat="1" applyFont="1" applyFill="1" applyBorder="1" applyAlignment="1">
      <alignment horizontal="center" vertical="center"/>
    </xf>
    <xf numFmtId="2" fontId="29" fillId="0" borderId="28" xfId="0" applyNumberFormat="1" applyFont="1" applyFill="1" applyBorder="1" applyAlignment="1">
      <alignment horizontal="center" vertical="center"/>
    </xf>
    <xf numFmtId="14" fontId="29" fillId="0" borderId="29" xfId="0" applyNumberFormat="1" applyFont="1" applyFill="1" applyBorder="1" applyAlignment="1">
      <alignment horizontal="center"/>
    </xf>
    <xf numFmtId="14" fontId="29" fillId="0" borderId="29" xfId="0" applyNumberFormat="1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horizontal="left" vertical="center"/>
    </xf>
    <xf numFmtId="2" fontId="29" fillId="0" borderId="29" xfId="0" applyNumberFormat="1" applyFont="1" applyFill="1" applyBorder="1" applyAlignment="1">
      <alignment horizontal="center" vertical="center"/>
    </xf>
    <xf numFmtId="2" fontId="29" fillId="0" borderId="30" xfId="0" applyNumberFormat="1" applyFont="1" applyFill="1" applyBorder="1" applyAlignment="1">
      <alignment horizontal="center" vertical="center"/>
    </xf>
    <xf numFmtId="14" fontId="29" fillId="0" borderId="31" xfId="0" applyNumberFormat="1" applyFont="1" applyFill="1" applyBorder="1" applyAlignment="1">
      <alignment horizontal="center"/>
    </xf>
    <xf numFmtId="14" fontId="29" fillId="0" borderId="31" xfId="0" applyNumberFormat="1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left" vertical="center"/>
    </xf>
    <xf numFmtId="2" fontId="29" fillId="0" borderId="31" xfId="0" applyNumberFormat="1" applyFont="1" applyFill="1" applyBorder="1" applyAlignment="1">
      <alignment horizontal="center" vertical="center"/>
    </xf>
    <xf numFmtId="2" fontId="29" fillId="0" borderId="32" xfId="0" applyNumberFormat="1" applyFont="1" applyFill="1" applyBorder="1" applyAlignment="1">
      <alignment horizontal="center" vertical="center"/>
    </xf>
    <xf numFmtId="14" fontId="29" fillId="0" borderId="33" xfId="0" applyNumberFormat="1" applyFont="1" applyFill="1" applyBorder="1" applyAlignment="1">
      <alignment horizontal="center"/>
    </xf>
    <xf numFmtId="14" fontId="29" fillId="0" borderId="33" xfId="0" applyNumberFormat="1" applyFont="1" applyFill="1" applyBorder="1" applyAlignment="1">
      <alignment horizontal="center" vertical="center"/>
    </xf>
    <xf numFmtId="0" fontId="29" fillId="0" borderId="33" xfId="0" applyFont="1" applyFill="1" applyBorder="1" applyAlignment="1">
      <alignment horizontal="left" vertical="center"/>
    </xf>
    <xf numFmtId="2" fontId="29" fillId="0" borderId="33" xfId="0" applyNumberFormat="1" applyFont="1" applyFill="1" applyBorder="1" applyAlignment="1">
      <alignment horizontal="center" vertical="center"/>
    </xf>
    <xf numFmtId="2" fontId="29" fillId="0" borderId="34" xfId="0" applyNumberFormat="1" applyFont="1" applyFill="1" applyBorder="1" applyAlignment="1">
      <alignment horizontal="center" vertical="center"/>
    </xf>
    <xf numFmtId="14" fontId="29" fillId="0" borderId="27" xfId="0" applyNumberFormat="1" applyFont="1" applyFill="1" applyBorder="1" applyAlignment="1">
      <alignment horizontal="left" vertical="center"/>
    </xf>
    <xf numFmtId="14" fontId="29" fillId="0" borderId="0" xfId="0" applyNumberFormat="1" applyFont="1" applyFill="1" applyBorder="1" applyAlignment="1">
      <alignment horizontal="left" vertical="center"/>
    </xf>
    <xf numFmtId="14" fontId="29" fillId="0" borderId="35" xfId="0" applyNumberFormat="1" applyFont="1" applyFill="1" applyBorder="1" applyAlignment="1">
      <alignment horizontal="center"/>
    </xf>
    <xf numFmtId="14" fontId="29" fillId="0" borderId="35" xfId="0" applyNumberFormat="1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left" vertical="center"/>
    </xf>
    <xf numFmtId="2" fontId="29" fillId="0" borderId="35" xfId="0" applyNumberFormat="1" applyFont="1" applyFill="1" applyBorder="1" applyAlignment="1">
      <alignment horizontal="center" vertical="center"/>
    </xf>
    <xf numFmtId="2" fontId="29" fillId="0" borderId="36" xfId="0" applyNumberFormat="1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2" fontId="6" fillId="0" borderId="0" xfId="0" applyNumberFormat="1" applyFont="1" applyFill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/>
    </xf>
    <xf numFmtId="14" fontId="29" fillId="0" borderId="37" xfId="0" applyNumberFormat="1" applyFont="1" applyFill="1" applyBorder="1" applyAlignment="1">
      <alignment horizontal="center"/>
    </xf>
    <xf numFmtId="0" fontId="29" fillId="0" borderId="37" xfId="0" applyFont="1" applyFill="1" applyBorder="1" applyAlignment="1">
      <alignment horizontal="center" vertical="center"/>
    </xf>
    <xf numFmtId="0" fontId="29" fillId="0" borderId="37" xfId="0" applyFont="1" applyFill="1" applyBorder="1" applyAlignment="1">
      <alignment horizontal="left" vertical="center"/>
    </xf>
    <xf numFmtId="2" fontId="29" fillId="0" borderId="37" xfId="0" applyNumberFormat="1" applyFont="1" applyFill="1" applyBorder="1" applyAlignment="1">
      <alignment horizontal="center" vertical="center"/>
    </xf>
    <xf numFmtId="2" fontId="29" fillId="0" borderId="38" xfId="0" applyNumberFormat="1" applyFont="1" applyFill="1" applyBorder="1" applyAlignment="1">
      <alignment horizontal="center" vertical="center"/>
    </xf>
    <xf numFmtId="1" fontId="29" fillId="0" borderId="27" xfId="0" applyNumberFormat="1" applyFont="1" applyFill="1" applyBorder="1" applyAlignment="1">
      <alignment horizontal="center" vertical="center"/>
    </xf>
    <xf numFmtId="1" fontId="29" fillId="0" borderId="27" xfId="0" applyNumberFormat="1" applyFont="1" applyFill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2" fontId="29" fillId="0" borderId="0" xfId="0" applyNumberFormat="1" applyFont="1" applyBorder="1" applyAlignment="1">
      <alignment horizontal="center" vertical="center"/>
    </xf>
    <xf numFmtId="14" fontId="29" fillId="0" borderId="0" xfId="0" applyNumberFormat="1" applyFont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2" fontId="6" fillId="0" borderId="0" xfId="0" applyNumberFormat="1" applyFont="1" applyBorder="1" applyAlignment="1">
      <alignment horizontal="center" vertical="center"/>
    </xf>
    <xf numFmtId="171" fontId="29" fillId="0" borderId="39" xfId="0" applyNumberFormat="1" applyFont="1" applyFill="1" applyBorder="1" applyAlignment="1">
      <alignment horizontal="center" vertical="center"/>
    </xf>
    <xf numFmtId="171" fontId="29" fillId="0" borderId="40" xfId="0" applyNumberFormat="1" applyFont="1" applyFill="1" applyBorder="1" applyAlignment="1">
      <alignment horizontal="center" vertical="center"/>
    </xf>
    <xf numFmtId="171" fontId="29" fillId="0" borderId="41" xfId="0" applyNumberFormat="1" applyFont="1" applyFill="1" applyBorder="1" applyAlignment="1">
      <alignment horizontal="center" vertical="center"/>
    </xf>
    <xf numFmtId="171" fontId="29" fillId="0" borderId="42" xfId="0" applyNumberFormat="1" applyFont="1" applyFill="1" applyBorder="1" applyAlignment="1">
      <alignment horizontal="center" vertical="center"/>
    </xf>
    <xf numFmtId="171" fontId="29" fillId="0" borderId="43" xfId="0" applyNumberFormat="1" applyFont="1" applyFill="1" applyBorder="1" applyAlignment="1">
      <alignment horizontal="center" vertical="center"/>
    </xf>
    <xf numFmtId="171" fontId="6" fillId="0" borderId="24" xfId="0" applyNumberFormat="1" applyFont="1" applyFill="1" applyBorder="1" applyAlignment="1">
      <alignment horizontal="center" vertical="center"/>
    </xf>
    <xf numFmtId="171" fontId="6" fillId="0" borderId="13" xfId="0" applyNumberFormat="1" applyFont="1" applyFill="1" applyBorder="1" applyAlignment="1">
      <alignment horizontal="center" vertical="center"/>
    </xf>
    <xf numFmtId="171" fontId="29" fillId="0" borderId="13" xfId="0" applyNumberFormat="1" applyFont="1" applyFill="1" applyBorder="1" applyAlignment="1">
      <alignment horizontal="center" vertical="center"/>
    </xf>
    <xf numFmtId="171" fontId="29" fillId="0" borderId="17" xfId="0" applyNumberFormat="1" applyFont="1" applyFill="1" applyBorder="1" applyAlignment="1">
      <alignment horizontal="center" vertical="center"/>
    </xf>
    <xf numFmtId="168" fontId="0" fillId="0" borderId="0" xfId="0" applyNumberFormat="1" applyFont="1" applyAlignment="1">
      <alignment horizontal="center"/>
    </xf>
    <xf numFmtId="168" fontId="0" fillId="4" borderId="0" xfId="0" applyNumberFormat="1" applyFont="1" applyFill="1" applyAlignment="1">
      <alignment horizontal="center"/>
    </xf>
    <xf numFmtId="168" fontId="32" fillId="0" borderId="0" xfId="47" applyNumberFormat="1" applyFont="1" applyFill="1" applyBorder="1" applyAlignment="1">
      <alignment horizontal="center" vertical="center"/>
    </xf>
    <xf numFmtId="168" fontId="29" fillId="0" borderId="0" xfId="0" applyNumberFormat="1" applyFont="1" applyBorder="1" applyAlignment="1">
      <alignment horizontal="center" vertical="center"/>
    </xf>
    <xf numFmtId="0" fontId="33" fillId="37" borderId="0" xfId="0" applyFont="1" applyFill="1" applyAlignment="1">
      <alignment horizontal="left" vertical="center"/>
    </xf>
    <xf numFmtId="0" fontId="2" fillId="0" borderId="0" xfId="0" applyNumberFormat="1" applyFont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/>
    </xf>
    <xf numFmtId="2" fontId="30" fillId="0" borderId="0" xfId="0" applyNumberFormat="1" applyFont="1" applyBorder="1" applyAlignment="1">
      <alignment horizontal="center" vertical="center"/>
    </xf>
    <xf numFmtId="171" fontId="34" fillId="0" borderId="13" xfId="0" applyNumberFormat="1" applyFont="1" applyFill="1" applyBorder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9" fontId="29" fillId="0" borderId="0" xfId="0" applyNumberFormat="1" applyFont="1" applyBorder="1" applyAlignment="1">
      <alignment horizontal="left" vertical="center"/>
    </xf>
    <xf numFmtId="2" fontId="35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170" fontId="37" fillId="0" borderId="0" xfId="0" applyNumberFormat="1" applyFont="1" applyAlignment="1">
      <alignment horizontal="center" vertical="center"/>
    </xf>
    <xf numFmtId="49" fontId="36" fillId="0" borderId="0" xfId="0" applyNumberFormat="1" applyFont="1" applyAlignment="1">
      <alignment horizontal="center" vertical="center"/>
    </xf>
    <xf numFmtId="168" fontId="0" fillId="0" borderId="0" xfId="0" applyNumberFormat="1" applyFont="1" applyFill="1" applyBorder="1" applyAlignment="1">
      <alignment horizontal="center" vertical="center"/>
    </xf>
    <xf numFmtId="168" fontId="0" fillId="0" borderId="0" xfId="47" applyNumberFormat="1" applyFont="1" applyFill="1" applyBorder="1" applyAlignment="1">
      <alignment horizontal="center" vertical="center"/>
    </xf>
    <xf numFmtId="168" fontId="0" fillId="0" borderId="0" xfId="47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14" fontId="29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2" fontId="31" fillId="0" borderId="0" xfId="0" applyNumberFormat="1" applyFont="1" applyBorder="1" applyAlignment="1">
      <alignment horizontal="center" vertical="center"/>
    </xf>
    <xf numFmtId="14" fontId="31" fillId="0" borderId="0" xfId="0" applyNumberFormat="1" applyFont="1" applyAlignment="1">
      <alignment horizontal="center"/>
    </xf>
    <xf numFmtId="14" fontId="31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14" fontId="31" fillId="0" borderId="0" xfId="0" applyNumberFormat="1" applyFont="1" applyBorder="1" applyAlignment="1">
      <alignment horizontal="center"/>
    </xf>
  </cellXfs>
  <cellStyles count="52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5" builtinId="21" customBuiltin="1"/>
    <cellStyle name="Berechnung" xfId="16" builtinId="22" customBuiltin="1"/>
    <cellStyle name="Dezimal [0]" xfId="2" builtinId="6" customBuiltin="1"/>
    <cellStyle name="Eingabe" xfId="14" builtinId="20" customBuiltin="1"/>
    <cellStyle name="Ergebnis" xfId="22" builtinId="25" customBuiltin="1"/>
    <cellStyle name="Erklärender Text" xfId="21" builtinId="53" customBuiltin="1"/>
    <cellStyle name="Gut" xfId="11" builtinId="26" customBuiltin="1"/>
    <cellStyle name="Komma" xfId="1" builtinId="3" customBuiltin="1"/>
    <cellStyle name="Link" xfId="50" builtinId="8"/>
    <cellStyle name="Neutral" xfId="13" builtinId="28" customBuiltin="1"/>
    <cellStyle name="Notiz" xfId="20" builtinId="10" customBuiltin="1"/>
    <cellStyle name="Prozent" xfId="5" builtinId="5" customBuiltin="1"/>
    <cellStyle name="Schlecht" xfId="12" builtinId="27" customBuiltin="1"/>
    <cellStyle name="Standard" xfId="0" builtinId="0" customBuiltin="1"/>
    <cellStyle name="Standard 2" xfId="49"/>
    <cellStyle name="Standard 3" xfId="48"/>
    <cellStyle name="Standard 3 2" xfId="51"/>
    <cellStyle name="Standard 4" xfId="47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Verknüpfte Zelle" xfId="17" builtinId="24" customBuiltin="1"/>
    <cellStyle name="Währung" xfId="3" builtinId="4" customBuiltin="1"/>
    <cellStyle name="Währung [0]" xfId="4" builtinId="7" customBuiltin="1"/>
    <cellStyle name="Warnender Text" xfId="19" builtinId="11" customBuiltin="1"/>
    <cellStyle name="Zelle überprüfen" xfId="18" builtinId="23" customBuiltin="1"/>
  </cellStyles>
  <dxfs count="2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8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8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70" formatCode="0.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Franklin Gothic Book"/>
        <scheme val="minor"/>
      </font>
      <alignment horizontal="center" vertical="center" textRotation="0" wrapText="0" indent="0" justifyLastLine="0" shrinkToFit="0" readingOrder="0"/>
    </dxf>
    <dxf>
      <font>
        <color rgb="FFFF0000"/>
      </font>
    </dxf>
    <dxf>
      <fill>
        <patternFill>
          <bgColor theme="0" tint="-4.9989318521683403E-2"/>
        </patternFill>
      </fill>
    </dxf>
    <dxf>
      <font>
        <b val="0"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Unternehmenstabelle" pivot="0" count="3">
      <tableStyleElement type="wholeTable" dxfId="27"/>
      <tableStyleElement type="headerRow" dxfId="26"/>
      <tableStyleElement type="secondRowStripe" dxfId="25"/>
    </tableStyle>
  </tableStyles>
  <colors>
    <mruColors>
      <color rgb="FFFF9933"/>
      <color rgb="FFFF6600"/>
      <color rgb="FFFF3300"/>
      <color rgb="FF0068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ysClr val="windowText" lastClr="000000"/>
                </a:solidFill>
              </a:rPr>
              <a:t>GEWINN</a:t>
            </a:r>
            <a:r>
              <a:rPr lang="de-DE" baseline="0">
                <a:solidFill>
                  <a:sysClr val="windowText" lastClr="000000"/>
                </a:solidFill>
              </a:rPr>
              <a:t> [EH]</a:t>
            </a:r>
            <a:endParaRPr lang="de-DE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Umsatzprognose!$C$8</c:f>
              <c:strCache>
                <c:ptCount val="1"/>
                <c:pt idx="0">
                  <c:v>Gewinn/Einheiten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Umsatzprognose!$B$9:$B$15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Umsatzprognose!$C$9:$C$15</c:f>
              <c:numCache>
                <c:formatCode>0.0_ ;\-0.0\ </c:formatCode>
                <c:ptCount val="7"/>
                <c:pt idx="0">
                  <c:v>17.695</c:v>
                </c:pt>
                <c:pt idx="1">
                  <c:v>34.92</c:v>
                </c:pt>
                <c:pt idx="2">
                  <c:v>17.18</c:v>
                </c:pt>
                <c:pt idx="3">
                  <c:v>38.83</c:v>
                </c:pt>
                <c:pt idx="4">
                  <c:v>24.535000000000004</c:v>
                </c:pt>
                <c:pt idx="5">
                  <c:v>1.8000000000000016</c:v>
                </c:pt>
                <c:pt idx="6">
                  <c:v>6.794999999999991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236000"/>
        <c:axId val="491235608"/>
      </c:barChart>
      <c:lineChart>
        <c:grouping val="standard"/>
        <c:varyColors val="0"/>
        <c:ser>
          <c:idx val="1"/>
          <c:order val="1"/>
          <c:tx>
            <c:strRef>
              <c:f>Umsatzprognose!$D$8</c:f>
              <c:strCache>
                <c:ptCount val="1"/>
                <c:pt idx="0">
                  <c:v>Kumuliert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  <a:tailEnd type="none"/>
            </a:ln>
            <a:effectLst/>
          </c:spPr>
          <c:marker>
            <c:symbol val="none"/>
          </c:marker>
          <c:cat>
            <c:numRef>
              <c:f>Umsatzprognose!$B$9:$B$15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Umsatzprognose!$D$9:$D$15</c:f>
              <c:numCache>
                <c:formatCode>0.0_ ;\-0.0\ </c:formatCode>
                <c:ptCount val="7"/>
                <c:pt idx="0">
                  <c:v>17.695</c:v>
                </c:pt>
                <c:pt idx="1">
                  <c:v>52.615000000000002</c:v>
                </c:pt>
                <c:pt idx="2">
                  <c:v>69.795000000000002</c:v>
                </c:pt>
                <c:pt idx="3">
                  <c:v>108.625</c:v>
                </c:pt>
                <c:pt idx="4">
                  <c:v>133.16</c:v>
                </c:pt>
                <c:pt idx="5">
                  <c:v>134.96</c:v>
                </c:pt>
                <c:pt idx="6">
                  <c:v>141.755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236000"/>
        <c:axId val="491235608"/>
      </c:lineChart>
      <c:catAx>
        <c:axId val="49123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1235608"/>
        <c:crosses val="autoZero"/>
        <c:auto val="1"/>
        <c:lblAlgn val="ctr"/>
        <c:lblOffset val="100"/>
        <c:noMultiLvlLbl val="0"/>
      </c:catAx>
      <c:valAx>
        <c:axId val="491235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;\-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123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1762125</xdr:colOff>
      <xdr:row>1</xdr:row>
      <xdr:rowOff>0</xdr:rowOff>
    </xdr:from>
    <xdr:to>
      <xdr:col>12</xdr:col>
      <xdr:colOff>361951</xdr:colOff>
      <xdr:row>4</xdr:row>
      <xdr:rowOff>9525</xdr:rowOff>
    </xdr:to>
    <xdr:pic>
      <xdr:nvPicPr>
        <xdr:cNvPr id="2" name="Bild 1" descr="Abbildung für einen Hintergrund mit Unternehmensdesign" title="Banne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152400"/>
          <a:ext cx="6772276" cy="107632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762010</xdr:colOff>
      <xdr:row>1</xdr:row>
      <xdr:rowOff>180975</xdr:rowOff>
    </xdr:from>
    <xdr:to>
      <xdr:col>3</xdr:col>
      <xdr:colOff>1040347</xdr:colOff>
      <xdr:row>2</xdr:row>
      <xdr:rowOff>372750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3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5" y="333375"/>
          <a:ext cx="278337" cy="46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923925</xdr:colOff>
      <xdr:row>1</xdr:row>
      <xdr:rowOff>0</xdr:rowOff>
    </xdr:from>
    <xdr:to>
      <xdr:col>14</xdr:col>
      <xdr:colOff>9525</xdr:colOff>
      <xdr:row>4</xdr:row>
      <xdr:rowOff>9525</xdr:rowOff>
    </xdr:to>
    <xdr:pic>
      <xdr:nvPicPr>
        <xdr:cNvPr id="5" name="Bild 4" descr="Abbildung für einen Hintergrund mit Unternehmensdesign" title="Banner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975" y="152400"/>
          <a:ext cx="7448550" cy="1076325"/>
        </a:xfrm>
        <a:prstGeom prst="rect">
          <a:avLst/>
        </a:prstGeom>
      </xdr:spPr>
    </xdr:pic>
    <xdr:clientData/>
  </xdr:twoCellAnchor>
  <xdr:twoCellAnchor editAs="oneCell">
    <xdr:from>
      <xdr:col>2</xdr:col>
      <xdr:colOff>1100164</xdr:colOff>
      <xdr:row>1</xdr:row>
      <xdr:rowOff>104775</xdr:rowOff>
    </xdr:from>
    <xdr:to>
      <xdr:col>3</xdr:col>
      <xdr:colOff>111676</xdr:colOff>
      <xdr:row>2</xdr:row>
      <xdr:rowOff>296550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3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389" y="257175"/>
          <a:ext cx="278337" cy="468000"/>
        </a:xfrm>
        <a:prstGeom prst="rect">
          <a:avLst/>
        </a:prstGeom>
      </xdr:spPr>
    </xdr:pic>
    <xdr:clientData/>
  </xdr:twoCellAnchor>
  <xdr:twoCellAnchor>
    <xdr:from>
      <xdr:col>5</xdr:col>
      <xdr:colOff>142875</xdr:colOff>
      <xdr:row>5</xdr:row>
      <xdr:rowOff>14286</xdr:rowOff>
    </xdr:from>
    <xdr:to>
      <xdr:col>13</xdr:col>
      <xdr:colOff>695325</xdr:colOff>
      <xdr:row>19</xdr:row>
      <xdr:rowOff>247649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_ForecastInput" displayName="Table_ForecastInput" ref="B6:M2111" headerRowDxfId="23" dataDxfId="22">
  <autoFilter ref="B6:M2111"/>
  <tableColumns count="12">
    <tableColumn id="1" name="Datum" totalsRowLabel="Ergebnis" dataDxfId="21" totalsRowDxfId="20"/>
    <tableColumn id="2" name="Land" dataDxfId="19" totalsRowDxfId="18"/>
    <tableColumn id="3" name="Heimteam" dataDxfId="17"/>
    <tableColumn id="4" name="Auswärtsteam" dataDxfId="16"/>
    <tableColumn id="5" name="Prognose" dataDxfId="15"/>
    <tableColumn id="6" name="AHC" dataDxfId="14" totalsRowDxfId="13"/>
    <tableColumn id="7" name="Quote" dataDxfId="12" totalsRowDxfId="11"/>
    <tableColumn id="15" name="Closer" dataDxfId="10" totalsRowDxfId="9"/>
    <tableColumn id="9" name="CLV" dataDxfId="8">
      <calculatedColumnFormula>Table_ForecastInput[[#This Row],[Quote]]/Table_ForecastInput[[#This Row],[Closer]]-100%</calculatedColumnFormula>
    </tableColumn>
    <tableColumn id="8" name="Ergebnis" dataDxfId="6" totalsRowDxfId="7"/>
    <tableColumn id="14" name="gew./verl. EH" dataDxfId="4"/>
    <tableColumn id="13" name="Profit EH" dataDxfId="5">
      <calculatedColumnFormula>Table_ForecastInput[[#This Row],[gew./verl. EH]]</calculatedColumnFormula>
    </tableColumn>
  </tableColumns>
  <tableStyleInfo name="Unternehmenstabelle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ince-value-bet.de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rince-value-bet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111"/>
  <sheetViews>
    <sheetView showGridLines="0" tabSelected="1" zoomScaleNormal="100" workbookViewId="0">
      <pane ySplit="6" topLeftCell="A2037" activePane="bottomLeft" state="frozen"/>
      <selection pane="bottomLeft" activeCell="M1820" sqref="M1820"/>
    </sheetView>
  </sheetViews>
  <sheetFormatPr baseColWidth="10" defaultColWidth="8.77734375" defaultRowHeight="21" customHeight="1" x14ac:dyDescent="0.3"/>
  <cols>
    <col min="1" max="1" width="1.77734375" style="1" customWidth="1"/>
    <col min="2" max="2" width="11.6640625" style="2" customWidth="1"/>
    <col min="3" max="3" width="8.21875" style="4" customWidth="1"/>
    <col min="4" max="5" width="20.44140625" style="4" customWidth="1"/>
    <col min="6" max="6" width="20.44140625" style="1" customWidth="1"/>
    <col min="7" max="8" width="12.5546875" style="1" customWidth="1"/>
    <col min="9" max="9" width="12.5546875" style="31" customWidth="1"/>
    <col min="10" max="10" width="12.5546875" style="69" customWidth="1"/>
    <col min="11" max="11" width="12.5546875" style="37" customWidth="1"/>
    <col min="12" max="12" width="12" style="137" customWidth="1"/>
    <col min="13" max="13" width="12.33203125" style="137" customWidth="1"/>
    <col min="14" max="14" width="9.33203125" style="1" customWidth="1"/>
    <col min="15" max="16384" width="8.77734375" style="1"/>
  </cols>
  <sheetData>
    <row r="1" spans="2:14" ht="12" customHeight="1" x14ac:dyDescent="0.3">
      <c r="N1" s="1" t="s">
        <v>1</v>
      </c>
    </row>
    <row r="2" spans="2:14" ht="21.75" customHeight="1" x14ac:dyDescent="0.3">
      <c r="B2" s="24" t="s">
        <v>123</v>
      </c>
      <c r="C2" s="21"/>
      <c r="D2" s="21"/>
      <c r="E2" s="23"/>
      <c r="F2" s="13"/>
      <c r="G2" s="13"/>
      <c r="H2" s="13"/>
      <c r="I2" s="32"/>
      <c r="J2" s="70"/>
      <c r="K2" s="38"/>
      <c r="L2" s="138"/>
      <c r="M2" s="138"/>
    </row>
    <row r="3" spans="2:14" ht="31.5" customHeight="1" x14ac:dyDescent="0.3">
      <c r="B3" s="22" t="s">
        <v>5</v>
      </c>
      <c r="C3" s="21"/>
      <c r="D3" s="21"/>
      <c r="E3" s="23"/>
      <c r="F3" s="13"/>
      <c r="G3" s="13"/>
      <c r="H3" s="13"/>
      <c r="I3" s="32"/>
      <c r="J3" s="70"/>
      <c r="K3" s="38"/>
      <c r="L3" s="138"/>
      <c r="M3" s="138"/>
    </row>
    <row r="4" spans="2:14" ht="30.75" customHeight="1" x14ac:dyDescent="0.3">
      <c r="B4" s="141" t="s">
        <v>133</v>
      </c>
      <c r="C4" s="21"/>
      <c r="D4" s="21"/>
      <c r="E4" s="23"/>
      <c r="F4" s="13"/>
      <c r="G4" s="13"/>
      <c r="H4" s="13"/>
      <c r="I4" s="32"/>
      <c r="J4" s="70"/>
      <c r="K4" s="38"/>
      <c r="L4" s="138"/>
      <c r="M4" s="138"/>
    </row>
    <row r="6" spans="2:14" ht="42" customHeight="1" x14ac:dyDescent="0.25">
      <c r="B6" s="5" t="s">
        <v>43</v>
      </c>
      <c r="C6" s="5" t="s">
        <v>44</v>
      </c>
      <c r="D6" s="5" t="s">
        <v>45</v>
      </c>
      <c r="E6" s="5" t="s">
        <v>46</v>
      </c>
      <c r="F6" s="14" t="s">
        <v>0</v>
      </c>
      <c r="G6" s="5" t="s">
        <v>48</v>
      </c>
      <c r="H6" s="14" t="s">
        <v>49</v>
      </c>
      <c r="I6" s="33" t="s">
        <v>50</v>
      </c>
      <c r="J6" s="39" t="s">
        <v>132</v>
      </c>
      <c r="K6" s="35" t="s">
        <v>47</v>
      </c>
      <c r="L6" s="20" t="s">
        <v>51</v>
      </c>
      <c r="M6" s="20" t="s">
        <v>194</v>
      </c>
    </row>
    <row r="7" spans="2:14" ht="21" customHeight="1" x14ac:dyDescent="0.3">
      <c r="B7" s="40">
        <v>43497</v>
      </c>
      <c r="C7" s="41" t="s">
        <v>21</v>
      </c>
      <c r="D7" s="42" t="s">
        <v>134</v>
      </c>
      <c r="E7" s="42" t="s">
        <v>80</v>
      </c>
      <c r="F7" s="42" t="s">
        <v>80</v>
      </c>
      <c r="G7" s="43">
        <v>-0.75</v>
      </c>
      <c r="H7" s="44">
        <v>1.93</v>
      </c>
      <c r="I7" s="64">
        <v>1.94</v>
      </c>
      <c r="J7" s="71">
        <f>Table_ForecastInput[[#This Row],[Quote]]/Table_ForecastInput[[#This Row],[Closer]]-100%</f>
        <v>-5.1546391752577136E-3</v>
      </c>
      <c r="K7" s="18"/>
      <c r="L7" s="153">
        <v>0.92999999999999994</v>
      </c>
      <c r="M7" s="139">
        <f>Table_ForecastInput[[#This Row],[gew./verl. EH]]</f>
        <v>0.92999999999999994</v>
      </c>
    </row>
    <row r="8" spans="2:14" ht="21" customHeight="1" x14ac:dyDescent="0.3">
      <c r="B8" s="40">
        <v>43499</v>
      </c>
      <c r="C8" s="41" t="s">
        <v>16</v>
      </c>
      <c r="D8" s="42" t="s">
        <v>135</v>
      </c>
      <c r="E8" s="42" t="s">
        <v>68</v>
      </c>
      <c r="F8" s="42" t="s">
        <v>136</v>
      </c>
      <c r="G8" s="43">
        <v>-0.5</v>
      </c>
      <c r="H8" s="44">
        <v>2</v>
      </c>
      <c r="I8" s="64">
        <v>1.99</v>
      </c>
      <c r="J8" s="71">
        <f>Table_ForecastInput[[#This Row],[Quote]]/Table_ForecastInput[[#This Row],[Closer]]-100%</f>
        <v>5.0251256281406143E-3</v>
      </c>
      <c r="K8" s="18"/>
      <c r="L8" s="153">
        <v>1</v>
      </c>
      <c r="M8" s="139">
        <f>M7+Table_ForecastInput[[#This Row],[gew./verl. EH]]</f>
        <v>1.93</v>
      </c>
    </row>
    <row r="9" spans="2:14" ht="21" customHeight="1" x14ac:dyDescent="0.3">
      <c r="B9" s="40">
        <v>43505</v>
      </c>
      <c r="C9" s="41" t="s">
        <v>16</v>
      </c>
      <c r="D9" s="42" t="s">
        <v>137</v>
      </c>
      <c r="E9" s="42" t="s">
        <v>138</v>
      </c>
      <c r="F9" s="42" t="s">
        <v>138</v>
      </c>
      <c r="G9" s="43">
        <v>-0.75</v>
      </c>
      <c r="H9" s="44">
        <v>1.81</v>
      </c>
      <c r="I9" s="65">
        <v>1.86</v>
      </c>
      <c r="J9" s="71">
        <f>Table_ForecastInput[[#This Row],[Quote]]/Table_ForecastInput[[#This Row],[Closer]]-100%</f>
        <v>-2.6881720430107503E-2</v>
      </c>
      <c r="K9" s="18"/>
      <c r="L9" s="153">
        <v>0.40500000000000003</v>
      </c>
      <c r="M9" s="139">
        <f>M8+Table_ForecastInput[[#This Row],[gew./verl. EH]]</f>
        <v>2.335</v>
      </c>
    </row>
    <row r="10" spans="2:14" ht="21" customHeight="1" x14ac:dyDescent="0.3">
      <c r="B10" s="40">
        <v>43506</v>
      </c>
      <c r="C10" s="41" t="s">
        <v>16</v>
      </c>
      <c r="D10" s="42" t="s">
        <v>97</v>
      </c>
      <c r="E10" s="42" t="s">
        <v>135</v>
      </c>
      <c r="F10" s="42" t="s">
        <v>97</v>
      </c>
      <c r="G10" s="43">
        <v>-0.75</v>
      </c>
      <c r="H10" s="44">
        <v>1.84</v>
      </c>
      <c r="I10" s="65">
        <v>2</v>
      </c>
      <c r="J10" s="71">
        <f>Table_ForecastInput[[#This Row],[Quote]]/Table_ForecastInput[[#This Row],[Closer]]-100%</f>
        <v>-7.999999999999996E-2</v>
      </c>
      <c r="K10" s="18"/>
      <c r="L10" s="153">
        <v>0.84000000000000008</v>
      </c>
      <c r="M10" s="139">
        <f>M9+Table_ForecastInput[[#This Row],[gew./verl. EH]]</f>
        <v>3.1749999999999998</v>
      </c>
    </row>
    <row r="11" spans="2:14" ht="21" customHeight="1" x14ac:dyDescent="0.3">
      <c r="B11" s="40">
        <v>43512</v>
      </c>
      <c r="C11" s="41" t="s">
        <v>6</v>
      </c>
      <c r="D11" s="42" t="s">
        <v>115</v>
      </c>
      <c r="E11" s="42" t="s">
        <v>139</v>
      </c>
      <c r="F11" s="42" t="s">
        <v>140</v>
      </c>
      <c r="G11" s="43">
        <v>-1</v>
      </c>
      <c r="H11" s="44">
        <v>1.85</v>
      </c>
      <c r="I11" s="64">
        <v>1.79</v>
      </c>
      <c r="J11" s="71">
        <f>Table_ForecastInput[[#This Row],[Quote]]/Table_ForecastInput[[#This Row],[Closer]]-100%</f>
        <v>3.3519553072625774E-2</v>
      </c>
      <c r="K11" s="18"/>
      <c r="L11" s="153">
        <v>0.85000000000000009</v>
      </c>
      <c r="M11" s="139">
        <f>M10+Table_ForecastInput[[#This Row],[gew./verl. EH]]</f>
        <v>4.0250000000000004</v>
      </c>
    </row>
    <row r="12" spans="2:14" ht="21" customHeight="1" x14ac:dyDescent="0.3">
      <c r="B12" s="40">
        <v>43512</v>
      </c>
      <c r="C12" s="41" t="s">
        <v>21</v>
      </c>
      <c r="D12" s="42" t="s">
        <v>141</v>
      </c>
      <c r="E12" s="42" t="s">
        <v>80</v>
      </c>
      <c r="F12" s="42" t="s">
        <v>80</v>
      </c>
      <c r="G12" s="43">
        <v>-0.75</v>
      </c>
      <c r="H12" s="44">
        <v>1.93</v>
      </c>
      <c r="I12" s="64">
        <v>1.78</v>
      </c>
      <c r="J12" s="71">
        <f>Table_ForecastInput[[#This Row],[Quote]]/Table_ForecastInput[[#This Row],[Closer]]-100%</f>
        <v>8.4269662921348187E-2</v>
      </c>
      <c r="K12" s="18"/>
      <c r="L12" s="153">
        <v>0.92999999999999994</v>
      </c>
      <c r="M12" s="139">
        <f>M11+Table_ForecastInput[[#This Row],[gew./verl. EH]]</f>
        <v>4.9550000000000001</v>
      </c>
    </row>
    <row r="13" spans="2:14" ht="21" customHeight="1" x14ac:dyDescent="0.3">
      <c r="B13" s="40">
        <v>43520</v>
      </c>
      <c r="C13" s="41" t="s">
        <v>21</v>
      </c>
      <c r="D13" s="42" t="s">
        <v>134</v>
      </c>
      <c r="E13" s="42" t="s">
        <v>24</v>
      </c>
      <c r="F13" s="42" t="s">
        <v>142</v>
      </c>
      <c r="G13" s="43">
        <v>-0.75</v>
      </c>
      <c r="H13" s="44">
        <v>1.98</v>
      </c>
      <c r="I13" s="65">
        <v>1.81</v>
      </c>
      <c r="J13" s="71">
        <f>Table_ForecastInput[[#This Row],[Quote]]/Table_ForecastInput[[#This Row],[Closer]]-100%</f>
        <v>9.3922651933701529E-2</v>
      </c>
      <c r="K13" s="18"/>
      <c r="L13" s="153">
        <v>0.98</v>
      </c>
      <c r="M13" s="139">
        <f>M12+Table_ForecastInput[[#This Row],[gew./verl. EH]]</f>
        <v>5.9350000000000005</v>
      </c>
    </row>
    <row r="14" spans="2:14" ht="21" customHeight="1" x14ac:dyDescent="0.3">
      <c r="B14" s="40">
        <v>43525</v>
      </c>
      <c r="C14" s="41" t="s">
        <v>21</v>
      </c>
      <c r="D14" s="42" t="s">
        <v>83</v>
      </c>
      <c r="E14" s="42" t="s">
        <v>82</v>
      </c>
      <c r="F14" s="42" t="s">
        <v>82</v>
      </c>
      <c r="G14" s="43">
        <v>-0.75</v>
      </c>
      <c r="H14" s="44">
        <v>1.85</v>
      </c>
      <c r="I14" s="64">
        <v>1.78</v>
      </c>
      <c r="J14" s="71">
        <f>Table_ForecastInput[[#This Row],[Quote]]/Table_ForecastInput[[#This Row],[Closer]]-100%</f>
        <v>3.9325842696629199E-2</v>
      </c>
      <c r="K14" s="18"/>
      <c r="L14" s="153">
        <v>-1</v>
      </c>
      <c r="M14" s="139">
        <f>M13+Table_ForecastInput[[#This Row],[gew./verl. EH]]</f>
        <v>4.9350000000000005</v>
      </c>
    </row>
    <row r="15" spans="2:14" ht="21" customHeight="1" x14ac:dyDescent="0.3">
      <c r="B15" s="40">
        <v>43527</v>
      </c>
      <c r="C15" s="41" t="s">
        <v>9</v>
      </c>
      <c r="D15" s="42" t="s">
        <v>61</v>
      </c>
      <c r="E15" s="42" t="s">
        <v>143</v>
      </c>
      <c r="F15" s="42" t="s">
        <v>61</v>
      </c>
      <c r="G15" s="43">
        <v>-0.75</v>
      </c>
      <c r="H15" s="44">
        <v>1.94</v>
      </c>
      <c r="I15" s="64">
        <v>1.88</v>
      </c>
      <c r="J15" s="71">
        <f>Table_ForecastInput[[#This Row],[Quote]]/Table_ForecastInput[[#This Row],[Closer]]-100%</f>
        <v>3.1914893617021267E-2</v>
      </c>
      <c r="K15" s="18"/>
      <c r="L15" s="153">
        <v>0.94</v>
      </c>
      <c r="M15" s="139">
        <f>M14+Table_ForecastInput[[#This Row],[gew./verl. EH]]</f>
        <v>5.875</v>
      </c>
    </row>
    <row r="16" spans="2:14" ht="21" customHeight="1" x14ac:dyDescent="0.3">
      <c r="B16" s="40">
        <v>43533</v>
      </c>
      <c r="C16" s="41" t="s">
        <v>6</v>
      </c>
      <c r="D16" s="42" t="s">
        <v>73</v>
      </c>
      <c r="E16" s="42" t="s">
        <v>144</v>
      </c>
      <c r="F16" s="42" t="s">
        <v>145</v>
      </c>
      <c r="G16" s="43">
        <v>-0.5</v>
      </c>
      <c r="H16" s="44">
        <v>1.88</v>
      </c>
      <c r="I16" s="65">
        <v>1.72</v>
      </c>
      <c r="J16" s="71">
        <f>Table_ForecastInput[[#This Row],[Quote]]/Table_ForecastInput[[#This Row],[Closer]]-100%</f>
        <v>9.3023255813953432E-2</v>
      </c>
      <c r="K16" s="18"/>
      <c r="L16" s="153">
        <v>-1</v>
      </c>
      <c r="M16" s="139">
        <f>M15+Table_ForecastInput[[#This Row],[gew./verl. EH]]</f>
        <v>4.875</v>
      </c>
    </row>
    <row r="17" spans="2:13" ht="21" customHeight="1" x14ac:dyDescent="0.3">
      <c r="B17" s="40">
        <v>43534</v>
      </c>
      <c r="C17" s="41" t="s">
        <v>6</v>
      </c>
      <c r="D17" s="42" t="s">
        <v>8</v>
      </c>
      <c r="E17" s="42" t="s">
        <v>146</v>
      </c>
      <c r="F17" s="42" t="s">
        <v>147</v>
      </c>
      <c r="G17" s="43">
        <v>-0.75</v>
      </c>
      <c r="H17" s="44">
        <v>1.95</v>
      </c>
      <c r="I17" s="65">
        <v>1.73</v>
      </c>
      <c r="J17" s="71">
        <f>Table_ForecastInput[[#This Row],[Quote]]/Table_ForecastInput[[#This Row],[Closer]]-100%</f>
        <v>0.12716763005780352</v>
      </c>
      <c r="K17" s="18"/>
      <c r="L17" s="153">
        <v>0.95</v>
      </c>
      <c r="M17" s="139">
        <f>M16+Table_ForecastInput[[#This Row],[gew./verl. EH]]</f>
        <v>5.8250000000000002</v>
      </c>
    </row>
    <row r="18" spans="2:13" ht="21" customHeight="1" x14ac:dyDescent="0.3">
      <c r="B18" s="40">
        <v>43540</v>
      </c>
      <c r="C18" s="41" t="s">
        <v>9</v>
      </c>
      <c r="D18" s="42" t="s">
        <v>148</v>
      </c>
      <c r="E18" s="42" t="s">
        <v>58</v>
      </c>
      <c r="F18" s="42" t="s">
        <v>149</v>
      </c>
      <c r="G18" s="43">
        <v>-0.5</v>
      </c>
      <c r="H18" s="44">
        <v>1.81</v>
      </c>
      <c r="I18" s="64">
        <v>2</v>
      </c>
      <c r="J18" s="71">
        <f>Table_ForecastInput[[#This Row],[Quote]]/Table_ForecastInput[[#This Row],[Closer]]-100%</f>
        <v>-9.4999999999999973E-2</v>
      </c>
      <c r="K18" s="18"/>
      <c r="L18" s="153">
        <v>-1</v>
      </c>
      <c r="M18" s="139">
        <f>M17+Table_ForecastInput[[#This Row],[gew./verl. EH]]</f>
        <v>4.8250000000000002</v>
      </c>
    </row>
    <row r="19" spans="2:13" ht="21" customHeight="1" x14ac:dyDescent="0.3">
      <c r="B19" s="40">
        <v>43540</v>
      </c>
      <c r="C19" s="41" t="s">
        <v>16</v>
      </c>
      <c r="D19" s="42" t="s">
        <v>81</v>
      </c>
      <c r="E19" s="42" t="s">
        <v>137</v>
      </c>
      <c r="F19" s="42" t="s">
        <v>81</v>
      </c>
      <c r="G19" s="43">
        <v>-0.75</v>
      </c>
      <c r="H19" s="44">
        <v>1.73</v>
      </c>
      <c r="I19" s="64">
        <v>1.66</v>
      </c>
      <c r="J19" s="71">
        <f>Table_ForecastInput[[#This Row],[Quote]]/Table_ForecastInput[[#This Row],[Closer]]-100%</f>
        <v>4.2168674698795261E-2</v>
      </c>
      <c r="K19" s="18"/>
      <c r="L19" s="153">
        <v>0.36499999999999999</v>
      </c>
      <c r="M19" s="139">
        <f>M18+Table_ForecastInput[[#This Row],[gew./verl. EH]]</f>
        <v>5.19</v>
      </c>
    </row>
    <row r="20" spans="2:13" ht="21" customHeight="1" x14ac:dyDescent="0.3">
      <c r="B20" s="40">
        <v>43558</v>
      </c>
      <c r="C20" s="41" t="s">
        <v>18</v>
      </c>
      <c r="D20" s="42" t="s">
        <v>96</v>
      </c>
      <c r="E20" s="42" t="s">
        <v>150</v>
      </c>
      <c r="F20" s="42" t="s">
        <v>151</v>
      </c>
      <c r="G20" s="43">
        <v>-0.75</v>
      </c>
      <c r="H20" s="44">
        <v>1.76</v>
      </c>
      <c r="I20" s="64">
        <v>1.63</v>
      </c>
      <c r="J20" s="71">
        <f>Table_ForecastInput[[#This Row],[Quote]]/Table_ForecastInput[[#This Row],[Closer]]-100%</f>
        <v>7.9754601226993849E-2</v>
      </c>
      <c r="K20" s="18"/>
      <c r="L20" s="153">
        <v>0.38</v>
      </c>
      <c r="M20" s="139">
        <f>M19+Table_ForecastInput[[#This Row],[gew./verl. EH]]</f>
        <v>5.57</v>
      </c>
    </row>
    <row r="21" spans="2:13" ht="21" customHeight="1" x14ac:dyDescent="0.3">
      <c r="B21" s="40">
        <v>43558</v>
      </c>
      <c r="C21" s="41" t="s">
        <v>9</v>
      </c>
      <c r="D21" s="42" t="s">
        <v>148</v>
      </c>
      <c r="E21" s="42" t="s">
        <v>63</v>
      </c>
      <c r="F21" s="42" t="s">
        <v>63</v>
      </c>
      <c r="G21" s="43">
        <v>-0.5</v>
      </c>
      <c r="H21" s="44">
        <v>1.73</v>
      </c>
      <c r="I21" s="64">
        <v>1.63</v>
      </c>
      <c r="J21" s="71">
        <f>Table_ForecastInput[[#This Row],[Quote]]/Table_ForecastInput[[#This Row],[Closer]]-100%</f>
        <v>6.1349693251533832E-2</v>
      </c>
      <c r="K21" s="18"/>
      <c r="L21" s="153">
        <v>-1</v>
      </c>
      <c r="M21" s="139">
        <f>M20+Table_ForecastInput[[#This Row],[gew./verl. EH]]</f>
        <v>4.57</v>
      </c>
    </row>
    <row r="22" spans="2:13" ht="21" customHeight="1" x14ac:dyDescent="0.3">
      <c r="B22" s="40">
        <v>43559</v>
      </c>
      <c r="C22" s="41" t="s">
        <v>18</v>
      </c>
      <c r="D22" s="42" t="s">
        <v>90</v>
      </c>
      <c r="E22" s="42" t="s">
        <v>59</v>
      </c>
      <c r="F22" s="42" t="s">
        <v>152</v>
      </c>
      <c r="G22" s="43">
        <v>-0.5</v>
      </c>
      <c r="H22" s="44">
        <v>2</v>
      </c>
      <c r="I22" s="64">
        <v>1.99</v>
      </c>
      <c r="J22" s="71">
        <f>Table_ForecastInput[[#This Row],[Quote]]/Table_ForecastInput[[#This Row],[Closer]]-100%</f>
        <v>5.0251256281406143E-3</v>
      </c>
      <c r="K22" s="18"/>
      <c r="L22" s="153">
        <v>1</v>
      </c>
      <c r="M22" s="139">
        <f>M21+Table_ForecastInput[[#This Row],[gew./verl. EH]]</f>
        <v>5.57</v>
      </c>
    </row>
    <row r="23" spans="2:13" ht="21" customHeight="1" x14ac:dyDescent="0.3">
      <c r="B23" s="40">
        <v>43561</v>
      </c>
      <c r="C23" s="41" t="s">
        <v>16</v>
      </c>
      <c r="D23" s="42" t="s">
        <v>137</v>
      </c>
      <c r="E23" s="42" t="s">
        <v>135</v>
      </c>
      <c r="F23" s="42" t="s">
        <v>135</v>
      </c>
      <c r="G23" s="43">
        <v>-0.5</v>
      </c>
      <c r="H23" s="44">
        <v>1.73</v>
      </c>
      <c r="I23" s="65">
        <v>1.67</v>
      </c>
      <c r="J23" s="71">
        <f>Table_ForecastInput[[#This Row],[Quote]]/Table_ForecastInput[[#This Row],[Closer]]-100%</f>
        <v>3.5928143712574911E-2</v>
      </c>
      <c r="K23" s="18"/>
      <c r="L23" s="153">
        <v>0.73</v>
      </c>
      <c r="M23" s="139">
        <f>M22+Table_ForecastInput[[#This Row],[gew./verl. EH]]</f>
        <v>6.3000000000000007</v>
      </c>
    </row>
    <row r="24" spans="2:13" ht="21" customHeight="1" x14ac:dyDescent="0.3">
      <c r="B24" s="40">
        <v>43562</v>
      </c>
      <c r="C24" s="41" t="s">
        <v>6</v>
      </c>
      <c r="D24" s="42" t="s">
        <v>72</v>
      </c>
      <c r="E24" s="42" t="s">
        <v>33</v>
      </c>
      <c r="F24" s="42" t="s">
        <v>153</v>
      </c>
      <c r="G24" s="43">
        <v>-0.5</v>
      </c>
      <c r="H24" s="44">
        <v>2</v>
      </c>
      <c r="I24" s="65">
        <v>1.99</v>
      </c>
      <c r="J24" s="71">
        <f>Table_ForecastInput[[#This Row],[Quote]]/Table_ForecastInput[[#This Row],[Closer]]-100%</f>
        <v>5.0251256281406143E-3</v>
      </c>
      <c r="K24" s="18"/>
      <c r="L24" s="153">
        <v>1</v>
      </c>
      <c r="M24" s="139">
        <f>M23+Table_ForecastInput[[#This Row],[gew./verl. EH]]</f>
        <v>7.3000000000000007</v>
      </c>
    </row>
    <row r="25" spans="2:13" ht="21" customHeight="1" x14ac:dyDescent="0.3">
      <c r="B25" s="40">
        <v>43568</v>
      </c>
      <c r="C25" s="41" t="s">
        <v>16</v>
      </c>
      <c r="D25" s="42" t="s">
        <v>75</v>
      </c>
      <c r="E25" s="42" t="s">
        <v>154</v>
      </c>
      <c r="F25" s="42" t="s">
        <v>154</v>
      </c>
      <c r="G25" s="43">
        <v>-0.5</v>
      </c>
      <c r="H25" s="44">
        <v>1.78</v>
      </c>
      <c r="I25" s="64">
        <v>1.72</v>
      </c>
      <c r="J25" s="71">
        <f>Table_ForecastInput[[#This Row],[Quote]]/Table_ForecastInput[[#This Row],[Closer]]-100%</f>
        <v>3.488372093023262E-2</v>
      </c>
      <c r="K25" s="18"/>
      <c r="L25" s="153">
        <v>-1</v>
      </c>
      <c r="M25" s="139">
        <f>M24+Table_ForecastInput[[#This Row],[gew./verl. EH]]</f>
        <v>6.3000000000000007</v>
      </c>
    </row>
    <row r="26" spans="2:13" ht="21" customHeight="1" x14ac:dyDescent="0.3">
      <c r="B26" s="40">
        <v>43568</v>
      </c>
      <c r="C26" s="41" t="s">
        <v>18</v>
      </c>
      <c r="D26" s="42" t="s">
        <v>121</v>
      </c>
      <c r="E26" s="42" t="s">
        <v>55</v>
      </c>
      <c r="F26" s="42" t="s">
        <v>155</v>
      </c>
      <c r="G26" s="43">
        <v>-0.75</v>
      </c>
      <c r="H26" s="44">
        <v>1.74</v>
      </c>
      <c r="I26" s="64">
        <v>1.61</v>
      </c>
      <c r="J26" s="71">
        <f>Table_ForecastInput[[#This Row],[Quote]]/Table_ForecastInput[[#This Row],[Closer]]-100%</f>
        <v>8.0745341614906652E-2</v>
      </c>
      <c r="K26" s="18"/>
      <c r="L26" s="153">
        <v>0.74</v>
      </c>
      <c r="M26" s="139">
        <f>M25+Table_ForecastInput[[#This Row],[gew./verl. EH]]</f>
        <v>7.0400000000000009</v>
      </c>
    </row>
    <row r="27" spans="2:13" ht="21" customHeight="1" x14ac:dyDescent="0.3">
      <c r="B27" s="40">
        <v>43581</v>
      </c>
      <c r="C27" s="41" t="s">
        <v>6</v>
      </c>
      <c r="D27" s="45" t="s">
        <v>144</v>
      </c>
      <c r="E27" s="45" t="s">
        <v>26</v>
      </c>
      <c r="F27" s="45" t="s">
        <v>26</v>
      </c>
      <c r="G27" s="43">
        <v>-0.5</v>
      </c>
      <c r="H27" s="44">
        <v>1.72</v>
      </c>
      <c r="I27" s="64">
        <v>1.67</v>
      </c>
      <c r="J27" s="71">
        <f>Table_ForecastInput[[#This Row],[Quote]]/Table_ForecastInput[[#This Row],[Closer]]-100%</f>
        <v>2.9940119760479167E-2</v>
      </c>
      <c r="K27" s="18"/>
      <c r="L27" s="153">
        <v>0.72</v>
      </c>
      <c r="M27" s="139">
        <f>M26+Table_ForecastInput[[#This Row],[gew./verl. EH]]</f>
        <v>7.7600000000000007</v>
      </c>
    </row>
    <row r="28" spans="2:13" ht="21" customHeight="1" x14ac:dyDescent="0.3">
      <c r="B28" s="40">
        <v>43583</v>
      </c>
      <c r="C28" s="41" t="s">
        <v>18</v>
      </c>
      <c r="D28" s="45" t="s">
        <v>156</v>
      </c>
      <c r="E28" s="45" t="s">
        <v>70</v>
      </c>
      <c r="F28" s="45" t="s">
        <v>157</v>
      </c>
      <c r="G28" s="43">
        <v>-0.5</v>
      </c>
      <c r="H28" s="44">
        <v>1.89</v>
      </c>
      <c r="I28" s="64">
        <v>1.99</v>
      </c>
      <c r="J28" s="71">
        <f>Table_ForecastInput[[#This Row],[Quote]]/Table_ForecastInput[[#This Row],[Closer]]-100%</f>
        <v>-5.0251256281407031E-2</v>
      </c>
      <c r="K28" s="18"/>
      <c r="L28" s="153">
        <v>-1</v>
      </c>
      <c r="M28" s="139">
        <f>M27+Table_ForecastInput[[#This Row],[gew./verl. EH]]</f>
        <v>6.7600000000000007</v>
      </c>
    </row>
    <row r="29" spans="2:13" ht="21" customHeight="1" x14ac:dyDescent="0.3">
      <c r="B29" s="40">
        <v>43588</v>
      </c>
      <c r="C29" s="41" t="s">
        <v>21</v>
      </c>
      <c r="D29" s="42" t="s">
        <v>158</v>
      </c>
      <c r="E29" s="42" t="s">
        <v>80</v>
      </c>
      <c r="F29" s="42" t="s">
        <v>80</v>
      </c>
      <c r="G29" s="43">
        <v>-0.5</v>
      </c>
      <c r="H29" s="44">
        <v>1.75</v>
      </c>
      <c r="I29" s="65">
        <v>1.7</v>
      </c>
      <c r="J29" s="72">
        <f>Table_ForecastInput[[#This Row],[Quote]]/Table_ForecastInput[[#This Row],[Closer]]-100%</f>
        <v>2.941176470588247E-2</v>
      </c>
      <c r="K29" s="19"/>
      <c r="L29" s="153">
        <v>-1</v>
      </c>
      <c r="M29" s="139">
        <f>M28+Table_ForecastInput[[#This Row],[gew./verl. EH]]</f>
        <v>5.7600000000000007</v>
      </c>
    </row>
    <row r="30" spans="2:13" ht="21" customHeight="1" x14ac:dyDescent="0.3">
      <c r="B30" s="40">
        <v>43590</v>
      </c>
      <c r="C30" s="41" t="s">
        <v>9</v>
      </c>
      <c r="D30" s="42" t="s">
        <v>15</v>
      </c>
      <c r="E30" s="42" t="s">
        <v>58</v>
      </c>
      <c r="F30" s="42" t="s">
        <v>58</v>
      </c>
      <c r="G30" s="43">
        <v>-0.5</v>
      </c>
      <c r="H30" s="44">
        <v>1.92</v>
      </c>
      <c r="I30" s="65">
        <v>2</v>
      </c>
      <c r="J30" s="72">
        <f>Table_ForecastInput[[#This Row],[Quote]]/Table_ForecastInput[[#This Row],[Closer]]-100%</f>
        <v>-4.0000000000000036E-2</v>
      </c>
      <c r="K30" s="19"/>
      <c r="L30" s="153">
        <v>-1</v>
      </c>
      <c r="M30" s="139">
        <f>M29+Table_ForecastInput[[#This Row],[gew./verl. EH]]</f>
        <v>4.7600000000000007</v>
      </c>
    </row>
    <row r="31" spans="2:13" ht="21" customHeight="1" x14ac:dyDescent="0.3">
      <c r="B31" s="40">
        <v>43597</v>
      </c>
      <c r="C31" s="41" t="s">
        <v>18</v>
      </c>
      <c r="D31" s="45" t="s">
        <v>76</v>
      </c>
      <c r="E31" s="45" t="s">
        <v>159</v>
      </c>
      <c r="F31" s="45" t="s">
        <v>76</v>
      </c>
      <c r="G31" s="43">
        <v>-0.5</v>
      </c>
      <c r="H31" s="46">
        <v>1.74</v>
      </c>
      <c r="I31" s="64">
        <v>1.57</v>
      </c>
      <c r="J31" s="72">
        <f>Table_ForecastInput[[#This Row],[Quote]]/Table_ForecastInput[[#This Row],[Closer]]-100%</f>
        <v>0.10828025477707004</v>
      </c>
      <c r="K31" s="19"/>
      <c r="L31" s="153">
        <v>0.74</v>
      </c>
      <c r="M31" s="139">
        <f>M30+Table_ForecastInput[[#This Row],[gew./verl. EH]]</f>
        <v>5.5000000000000009</v>
      </c>
    </row>
    <row r="32" spans="2:13" ht="21" customHeight="1" x14ac:dyDescent="0.3">
      <c r="B32" s="40">
        <v>43597</v>
      </c>
      <c r="C32" s="41" t="s">
        <v>18</v>
      </c>
      <c r="D32" s="45" t="s">
        <v>84</v>
      </c>
      <c r="E32" s="45" t="s">
        <v>28</v>
      </c>
      <c r="F32" s="45" t="s">
        <v>84</v>
      </c>
      <c r="G32" s="43">
        <v>-1</v>
      </c>
      <c r="H32" s="46">
        <v>1.87</v>
      </c>
      <c r="I32" s="64">
        <v>1.74</v>
      </c>
      <c r="J32" s="72">
        <f>Table_ForecastInput[[#This Row],[Quote]]/Table_ForecastInput[[#This Row],[Closer]]-100%</f>
        <v>7.4712643678160884E-2</v>
      </c>
      <c r="K32" s="19"/>
      <c r="L32" s="153">
        <v>0.87000000000000011</v>
      </c>
      <c r="M32" s="139">
        <f>M31+Table_ForecastInput[[#This Row],[gew./verl. EH]]</f>
        <v>6.370000000000001</v>
      </c>
    </row>
    <row r="33" spans="2:13" ht="21" customHeight="1" x14ac:dyDescent="0.3">
      <c r="B33" s="40">
        <v>43598</v>
      </c>
      <c r="C33" s="41" t="s">
        <v>9</v>
      </c>
      <c r="D33" s="45" t="s">
        <v>85</v>
      </c>
      <c r="E33" s="45" t="s">
        <v>34</v>
      </c>
      <c r="F33" s="45" t="s">
        <v>85</v>
      </c>
      <c r="G33" s="43">
        <v>-0.5</v>
      </c>
      <c r="H33" s="44">
        <v>1.89</v>
      </c>
      <c r="I33" s="64">
        <v>1.73</v>
      </c>
      <c r="J33" s="72">
        <f>Table_ForecastInput[[#This Row],[Quote]]/Table_ForecastInput[[#This Row],[Closer]]-100%</f>
        <v>9.2485549132947931E-2</v>
      </c>
      <c r="K33" s="19"/>
      <c r="L33" s="153">
        <v>0.8899999999999999</v>
      </c>
      <c r="M33" s="139">
        <f>M32+Table_ForecastInput[[#This Row],[gew./verl. EH]]</f>
        <v>7.2600000000000007</v>
      </c>
    </row>
    <row r="34" spans="2:13" ht="21" customHeight="1" x14ac:dyDescent="0.3">
      <c r="B34" s="47">
        <v>43599</v>
      </c>
      <c r="C34" s="48" t="s">
        <v>102</v>
      </c>
      <c r="D34" s="49" t="s">
        <v>160</v>
      </c>
      <c r="E34" s="49" t="s">
        <v>161</v>
      </c>
      <c r="F34" s="49" t="s">
        <v>160</v>
      </c>
      <c r="G34" s="50">
        <v>-0.75</v>
      </c>
      <c r="H34" s="50">
        <v>1.72</v>
      </c>
      <c r="I34" s="65">
        <v>1.62</v>
      </c>
      <c r="J34" s="72">
        <f>Table_ForecastInput[[#This Row],[Quote]]/Table_ForecastInput[[#This Row],[Closer]]-100%</f>
        <v>6.1728395061728225E-2</v>
      </c>
      <c r="K34" s="19"/>
      <c r="L34" s="153">
        <v>0.72</v>
      </c>
      <c r="M34" s="139">
        <f>M33+Table_ForecastInput[[#This Row],[gew./verl. EH]]</f>
        <v>7.98</v>
      </c>
    </row>
    <row r="35" spans="2:13" ht="21" customHeight="1" x14ac:dyDescent="0.3">
      <c r="B35" s="47">
        <v>43600</v>
      </c>
      <c r="C35" s="48" t="s">
        <v>102</v>
      </c>
      <c r="D35" s="49" t="s">
        <v>162</v>
      </c>
      <c r="E35" s="49" t="s">
        <v>163</v>
      </c>
      <c r="F35" s="49" t="s">
        <v>162</v>
      </c>
      <c r="G35" s="50">
        <v>-0.75</v>
      </c>
      <c r="H35" s="50">
        <v>1.7</v>
      </c>
      <c r="I35" s="65">
        <v>1.69</v>
      </c>
      <c r="J35" s="72">
        <f>Table_ForecastInput[[#This Row],[Quote]]/Table_ForecastInput[[#This Row],[Closer]]-100%</f>
        <v>5.9171597633136397E-3</v>
      </c>
      <c r="K35" s="19"/>
      <c r="L35" s="153">
        <v>0.35</v>
      </c>
      <c r="M35" s="139">
        <f>M34+Table_ForecastInput[[#This Row],[gew./verl. EH]]</f>
        <v>8.33</v>
      </c>
    </row>
    <row r="36" spans="2:13" ht="21" customHeight="1" x14ac:dyDescent="0.3">
      <c r="B36" s="47">
        <v>43601</v>
      </c>
      <c r="C36" s="48" t="s">
        <v>99</v>
      </c>
      <c r="D36" s="49" t="s">
        <v>108</v>
      </c>
      <c r="E36" s="49" t="s">
        <v>114</v>
      </c>
      <c r="F36" s="49" t="s">
        <v>108</v>
      </c>
      <c r="G36" s="50">
        <v>-0.5</v>
      </c>
      <c r="H36" s="50">
        <v>1.85</v>
      </c>
      <c r="I36" s="65">
        <v>1.94</v>
      </c>
      <c r="J36" s="72">
        <f>Table_ForecastInput[[#This Row],[Quote]]/Table_ForecastInput[[#This Row],[Closer]]-100%</f>
        <v>-4.6391752577319534E-2</v>
      </c>
      <c r="K36" s="19"/>
      <c r="L36" s="153">
        <v>0.85000000000000009</v>
      </c>
      <c r="M36" s="139">
        <f>M35+Table_ForecastInput[[#This Row],[gew./verl. EH]]</f>
        <v>9.18</v>
      </c>
    </row>
    <row r="37" spans="2:13" ht="21" customHeight="1" x14ac:dyDescent="0.3">
      <c r="B37" s="40">
        <v>43603</v>
      </c>
      <c r="C37" s="41" t="s">
        <v>21</v>
      </c>
      <c r="D37" s="45" t="s">
        <v>158</v>
      </c>
      <c r="E37" s="45" t="s">
        <v>22</v>
      </c>
      <c r="F37" s="45" t="s">
        <v>22</v>
      </c>
      <c r="G37" s="43">
        <v>-0.75</v>
      </c>
      <c r="H37" s="46">
        <v>1.83</v>
      </c>
      <c r="I37" s="64">
        <v>1.85</v>
      </c>
      <c r="J37" s="72">
        <f>Table_ForecastInput[[#This Row],[Quote]]/Table_ForecastInput[[#This Row],[Closer]]-100%</f>
        <v>-1.0810810810810811E-2</v>
      </c>
      <c r="K37" s="19"/>
      <c r="L37" s="153">
        <v>-1</v>
      </c>
      <c r="M37" s="139">
        <f>M36+Table_ForecastInput[[#This Row],[gew./verl. EH]]</f>
        <v>8.18</v>
      </c>
    </row>
    <row r="38" spans="2:13" ht="21" customHeight="1" x14ac:dyDescent="0.3">
      <c r="B38" s="40">
        <v>43605</v>
      </c>
      <c r="C38" s="41" t="s">
        <v>102</v>
      </c>
      <c r="D38" s="45" t="s">
        <v>164</v>
      </c>
      <c r="E38" s="45" t="s">
        <v>165</v>
      </c>
      <c r="F38" s="45" t="s">
        <v>164</v>
      </c>
      <c r="G38" s="43">
        <v>-0.5</v>
      </c>
      <c r="H38" s="46">
        <v>1.72</v>
      </c>
      <c r="I38" s="64">
        <v>1.54</v>
      </c>
      <c r="J38" s="72">
        <f>Table_ForecastInput[[#This Row],[Quote]]/Table_ForecastInput[[#This Row],[Closer]]-100%</f>
        <v>0.11688311688311681</v>
      </c>
      <c r="K38" s="19"/>
      <c r="L38" s="153">
        <v>0.72</v>
      </c>
      <c r="M38" s="139">
        <f>M37+Table_ForecastInput[[#This Row],[gew./verl. EH]]</f>
        <v>8.9</v>
      </c>
    </row>
    <row r="39" spans="2:13" ht="21" customHeight="1" x14ac:dyDescent="0.3">
      <c r="B39" s="40">
        <v>43605</v>
      </c>
      <c r="C39" s="41" t="s">
        <v>102</v>
      </c>
      <c r="D39" s="45" t="s">
        <v>161</v>
      </c>
      <c r="E39" s="45" t="s">
        <v>166</v>
      </c>
      <c r="F39" s="45" t="s">
        <v>161</v>
      </c>
      <c r="G39" s="43">
        <v>-0.5</v>
      </c>
      <c r="H39" s="46">
        <v>1.72</v>
      </c>
      <c r="I39" s="64">
        <v>1.89</v>
      </c>
      <c r="J39" s="72">
        <f>Table_ForecastInput[[#This Row],[Quote]]/Table_ForecastInput[[#This Row],[Closer]]-100%</f>
        <v>-8.9947089947089887E-2</v>
      </c>
      <c r="K39" s="19"/>
      <c r="L39" s="153">
        <v>-1</v>
      </c>
      <c r="M39" s="139">
        <f>M38+Table_ForecastInput[[#This Row],[gew./verl. EH]]</f>
        <v>7.9</v>
      </c>
    </row>
    <row r="40" spans="2:13" ht="21" customHeight="1" x14ac:dyDescent="0.3">
      <c r="B40" s="47">
        <v>43610</v>
      </c>
      <c r="C40" s="48" t="s">
        <v>99</v>
      </c>
      <c r="D40" s="49" t="s">
        <v>167</v>
      </c>
      <c r="E40" s="49" t="s">
        <v>168</v>
      </c>
      <c r="F40" s="49" t="s">
        <v>101</v>
      </c>
      <c r="G40" s="50">
        <v>-0.75</v>
      </c>
      <c r="H40" s="50">
        <v>1.88</v>
      </c>
      <c r="I40" s="65">
        <v>1.63</v>
      </c>
      <c r="J40" s="72">
        <f>Table_ForecastInput[[#This Row],[Quote]]/Table_ForecastInput[[#This Row],[Closer]]-100%</f>
        <v>0.15337423312883436</v>
      </c>
      <c r="K40" s="19"/>
      <c r="L40" s="153">
        <v>-1</v>
      </c>
      <c r="M40" s="139">
        <f>M39+Table_ForecastInput[[#This Row],[gew./verl. EH]]</f>
        <v>6.9</v>
      </c>
    </row>
    <row r="41" spans="2:13" ht="21" customHeight="1" x14ac:dyDescent="0.3">
      <c r="B41" s="47">
        <v>43611</v>
      </c>
      <c r="C41" s="48" t="s">
        <v>99</v>
      </c>
      <c r="D41" s="49" t="s">
        <v>100</v>
      </c>
      <c r="E41" s="49" t="s">
        <v>104</v>
      </c>
      <c r="F41" s="49" t="s">
        <v>104</v>
      </c>
      <c r="G41" s="50">
        <v>-0.5</v>
      </c>
      <c r="H41" s="50">
        <v>1.81</v>
      </c>
      <c r="I41" s="65">
        <v>1.66</v>
      </c>
      <c r="J41" s="72">
        <f>Table_ForecastInput[[#This Row],[Quote]]/Table_ForecastInput[[#This Row],[Closer]]-100%</f>
        <v>9.0361445783132543E-2</v>
      </c>
      <c r="K41" s="19"/>
      <c r="L41" s="153">
        <v>-1</v>
      </c>
      <c r="M41" s="139">
        <f>M40+Table_ForecastInput[[#This Row],[gew./verl. EH]]</f>
        <v>5.9</v>
      </c>
    </row>
    <row r="42" spans="2:13" ht="21" customHeight="1" x14ac:dyDescent="0.3">
      <c r="B42" s="40">
        <v>43618</v>
      </c>
      <c r="C42" s="41" t="s">
        <v>102</v>
      </c>
      <c r="D42" s="45" t="s">
        <v>163</v>
      </c>
      <c r="E42" s="45" t="s">
        <v>164</v>
      </c>
      <c r="F42" s="45" t="s">
        <v>164</v>
      </c>
      <c r="G42" s="43">
        <v>-0.75</v>
      </c>
      <c r="H42" s="46">
        <v>1.89</v>
      </c>
      <c r="I42" s="64">
        <v>1.81</v>
      </c>
      <c r="J42" s="72">
        <f>Table_ForecastInput[[#This Row],[Quote]]/Table_ForecastInput[[#This Row],[Closer]]-100%</f>
        <v>4.4198895027624197E-2</v>
      </c>
      <c r="K42" s="19"/>
      <c r="L42" s="153">
        <v>0.8899999999999999</v>
      </c>
      <c r="M42" s="139">
        <f>M41+Table_ForecastInput[[#This Row],[gew./verl. EH]]</f>
        <v>6.79</v>
      </c>
    </row>
    <row r="43" spans="2:13" ht="21" customHeight="1" x14ac:dyDescent="0.3">
      <c r="B43" s="40">
        <v>43618</v>
      </c>
      <c r="C43" s="41" t="s">
        <v>102</v>
      </c>
      <c r="D43" s="45" t="s">
        <v>169</v>
      </c>
      <c r="E43" s="45" t="s">
        <v>170</v>
      </c>
      <c r="F43" s="45" t="s">
        <v>170</v>
      </c>
      <c r="G43" s="43">
        <v>-0.5</v>
      </c>
      <c r="H43" s="46">
        <v>1.72</v>
      </c>
      <c r="I43" s="64">
        <v>1.61</v>
      </c>
      <c r="J43" s="72">
        <f>Table_ForecastInput[[#This Row],[Quote]]/Table_ForecastInput[[#This Row],[Closer]]-100%</f>
        <v>6.8322981366459645E-2</v>
      </c>
      <c r="K43" s="19"/>
      <c r="L43" s="153">
        <v>0.72</v>
      </c>
      <c r="M43" s="139">
        <f>M42+Table_ForecastInput[[#This Row],[gew./verl. EH]]</f>
        <v>7.51</v>
      </c>
    </row>
    <row r="44" spans="2:13" ht="21" customHeight="1" x14ac:dyDescent="0.3">
      <c r="B44" s="40">
        <v>43628</v>
      </c>
      <c r="C44" s="41" t="s">
        <v>99</v>
      </c>
      <c r="D44" s="45" t="s">
        <v>106</v>
      </c>
      <c r="E44" s="45" t="s">
        <v>101</v>
      </c>
      <c r="F44" s="45" t="s">
        <v>106</v>
      </c>
      <c r="G44" s="43">
        <v>-0.5</v>
      </c>
      <c r="H44" s="44">
        <v>1.98</v>
      </c>
      <c r="I44" s="64">
        <v>1.94</v>
      </c>
      <c r="J44" s="72">
        <f>Table_ForecastInput[[#This Row],[Quote]]/Table_ForecastInput[[#This Row],[Closer]]-100%</f>
        <v>2.0618556701030855E-2</v>
      </c>
      <c r="K44" s="19"/>
      <c r="L44" s="153">
        <v>0.98</v>
      </c>
      <c r="M44" s="139">
        <f>M43+Table_ForecastInput[[#This Row],[gew./verl. EH]]</f>
        <v>8.49</v>
      </c>
    </row>
    <row r="45" spans="2:13" ht="21" customHeight="1" x14ac:dyDescent="0.3">
      <c r="B45" s="40">
        <v>43639</v>
      </c>
      <c r="C45" s="41" t="s">
        <v>99</v>
      </c>
      <c r="D45" s="45" t="s">
        <v>171</v>
      </c>
      <c r="E45" s="45" t="s">
        <v>172</v>
      </c>
      <c r="F45" s="45" t="s">
        <v>171</v>
      </c>
      <c r="G45" s="43">
        <v>-0.75</v>
      </c>
      <c r="H45" s="44">
        <v>1.84</v>
      </c>
      <c r="I45" s="64">
        <v>1.77</v>
      </c>
      <c r="J45" s="72">
        <f>Table_ForecastInput[[#This Row],[Quote]]/Table_ForecastInput[[#This Row],[Closer]]-100%</f>
        <v>3.9548022598870025E-2</v>
      </c>
      <c r="K45" s="19"/>
      <c r="L45" s="153">
        <v>-1</v>
      </c>
      <c r="M45" s="139">
        <f>M44+Table_ForecastInput[[#This Row],[gew./verl. EH]]</f>
        <v>7.49</v>
      </c>
    </row>
    <row r="46" spans="2:13" ht="21" customHeight="1" x14ac:dyDescent="0.3">
      <c r="B46" s="51">
        <v>43646</v>
      </c>
      <c r="C46" s="41" t="s">
        <v>102</v>
      </c>
      <c r="D46" s="42" t="s">
        <v>164</v>
      </c>
      <c r="E46" s="42" t="s">
        <v>111</v>
      </c>
      <c r="F46" s="42" t="s">
        <v>164</v>
      </c>
      <c r="G46" s="43">
        <v>-1</v>
      </c>
      <c r="H46" s="44">
        <v>1.83</v>
      </c>
      <c r="I46" s="64">
        <v>1.78</v>
      </c>
      <c r="J46" s="72">
        <f>Table_ForecastInput[[#This Row],[Quote]]/Table_ForecastInput[[#This Row],[Closer]]-100%</f>
        <v>2.8089887640449396E-2</v>
      </c>
      <c r="K46" s="19"/>
      <c r="L46" s="153">
        <v>-1</v>
      </c>
      <c r="M46" s="139">
        <f>M45+Table_ForecastInput[[#This Row],[gew./verl. EH]]</f>
        <v>6.49</v>
      </c>
    </row>
    <row r="47" spans="2:13" ht="21" customHeight="1" x14ac:dyDescent="0.3">
      <c r="B47" s="51">
        <v>43647</v>
      </c>
      <c r="C47" s="41" t="s">
        <v>102</v>
      </c>
      <c r="D47" s="42" t="s">
        <v>173</v>
      </c>
      <c r="E47" s="42" t="s">
        <v>174</v>
      </c>
      <c r="F47" s="42" t="s">
        <v>173</v>
      </c>
      <c r="G47" s="43">
        <v>-0.5</v>
      </c>
      <c r="H47" s="44">
        <v>1.75</v>
      </c>
      <c r="I47" s="64">
        <v>2</v>
      </c>
      <c r="J47" s="72">
        <f>Table_ForecastInput[[#This Row],[Quote]]/Table_ForecastInput[[#This Row],[Closer]]-100%</f>
        <v>-0.125</v>
      </c>
      <c r="K47" s="19"/>
      <c r="L47" s="153">
        <v>0.75</v>
      </c>
      <c r="M47" s="139">
        <f>M46+Table_ForecastInput[[#This Row],[gew./verl. EH]]</f>
        <v>7.24</v>
      </c>
    </row>
    <row r="48" spans="2:13" ht="21" customHeight="1" x14ac:dyDescent="0.3">
      <c r="B48" s="52">
        <v>43654</v>
      </c>
      <c r="C48" s="53" t="s">
        <v>102</v>
      </c>
      <c r="D48" s="54" t="s">
        <v>163</v>
      </c>
      <c r="E48" s="54" t="s">
        <v>175</v>
      </c>
      <c r="F48" s="54" t="s">
        <v>173</v>
      </c>
      <c r="G48" s="55">
        <v>-0.5</v>
      </c>
      <c r="H48" s="56">
        <v>1.78</v>
      </c>
      <c r="I48" s="66">
        <v>1.58</v>
      </c>
      <c r="J48" s="73">
        <f>Table_ForecastInput[[#This Row],[Quote]]/Table_ForecastInput[[#This Row],[Closer]]-100%</f>
        <v>0.12658227848101267</v>
      </c>
      <c r="K48" s="19"/>
      <c r="L48" s="153">
        <v>-1</v>
      </c>
      <c r="M48" s="139">
        <f>M47+Table_ForecastInput[[#This Row],[gew./verl. EH]]</f>
        <v>6.24</v>
      </c>
    </row>
    <row r="49" spans="2:13" ht="21" customHeight="1" x14ac:dyDescent="0.3">
      <c r="B49" s="51">
        <v>43659</v>
      </c>
      <c r="C49" s="57" t="s">
        <v>99</v>
      </c>
      <c r="D49" s="42" t="s">
        <v>106</v>
      </c>
      <c r="E49" s="42" t="s">
        <v>176</v>
      </c>
      <c r="F49" s="42" t="s">
        <v>106</v>
      </c>
      <c r="G49" s="43">
        <v>-0.75</v>
      </c>
      <c r="H49" s="44">
        <v>1.7</v>
      </c>
      <c r="I49" s="64">
        <v>1.52</v>
      </c>
      <c r="J49" s="73">
        <f>Table_ForecastInput[[#This Row],[Quote]]/Table_ForecastInput[[#This Row],[Closer]]-100%</f>
        <v>0.11842105263157898</v>
      </c>
      <c r="K49" s="19"/>
      <c r="L49" s="153">
        <v>0.7</v>
      </c>
      <c r="M49" s="139">
        <f>M48+Table_ForecastInput[[#This Row],[gew./verl. EH]]</f>
        <v>6.94</v>
      </c>
    </row>
    <row r="50" spans="2:13" ht="21" customHeight="1" x14ac:dyDescent="0.3">
      <c r="B50" s="51">
        <v>43660</v>
      </c>
      <c r="C50" s="57" t="s">
        <v>102</v>
      </c>
      <c r="D50" s="42" t="s">
        <v>173</v>
      </c>
      <c r="E50" s="42" t="s">
        <v>170</v>
      </c>
      <c r="F50" s="42" t="s">
        <v>170</v>
      </c>
      <c r="G50" s="43">
        <v>0</v>
      </c>
      <c r="H50" s="44">
        <v>1.98</v>
      </c>
      <c r="I50" s="64">
        <v>1.82</v>
      </c>
      <c r="J50" s="73">
        <f>Table_ForecastInput[[#This Row],[Quote]]/Table_ForecastInput[[#This Row],[Closer]]-100%</f>
        <v>8.7912087912087822E-2</v>
      </c>
      <c r="K50" s="19"/>
      <c r="L50" s="153">
        <v>0</v>
      </c>
      <c r="M50" s="139">
        <f>M49+Table_ForecastInput[[#This Row],[gew./verl. EH]]</f>
        <v>6.94</v>
      </c>
    </row>
    <row r="51" spans="2:13" ht="21" customHeight="1" x14ac:dyDescent="0.3">
      <c r="B51" s="40">
        <v>43667</v>
      </c>
      <c r="C51" s="41" t="s">
        <v>102</v>
      </c>
      <c r="D51" s="45" t="s">
        <v>164</v>
      </c>
      <c r="E51" s="45" t="s">
        <v>161</v>
      </c>
      <c r="F51" s="45" t="s">
        <v>164</v>
      </c>
      <c r="G51" s="43">
        <v>-0.75</v>
      </c>
      <c r="H51" s="44">
        <v>1.87</v>
      </c>
      <c r="I51" s="64">
        <v>1.75</v>
      </c>
      <c r="J51" s="73">
        <f>Table_ForecastInput[[#This Row],[Quote]]/Table_ForecastInput[[#This Row],[Closer]]-100%</f>
        <v>6.8571428571428727E-2</v>
      </c>
      <c r="K51" s="19"/>
      <c r="L51" s="153">
        <v>0.87000000000000011</v>
      </c>
      <c r="M51" s="139">
        <f>M50+Table_ForecastInput[[#This Row],[gew./verl. EH]]</f>
        <v>7.8100000000000005</v>
      </c>
    </row>
    <row r="52" spans="2:13" ht="21" customHeight="1" x14ac:dyDescent="0.3">
      <c r="B52" s="47">
        <v>43681</v>
      </c>
      <c r="C52" s="58" t="s">
        <v>102</v>
      </c>
      <c r="D52" s="49" t="s">
        <v>174</v>
      </c>
      <c r="E52" s="49" t="s">
        <v>160</v>
      </c>
      <c r="F52" s="49" t="s">
        <v>160</v>
      </c>
      <c r="G52" s="50">
        <v>-0.75</v>
      </c>
      <c r="H52" s="50">
        <v>1.85</v>
      </c>
      <c r="I52" s="65">
        <v>2.1800000000000002</v>
      </c>
      <c r="J52" s="73">
        <f>Table_ForecastInput[[#This Row],[Quote]]/Table_ForecastInput[[#This Row],[Closer]]-100%</f>
        <v>-0.15137614678899081</v>
      </c>
      <c r="K52" s="19"/>
      <c r="L52" s="153">
        <v>-1</v>
      </c>
      <c r="M52" s="139">
        <f>M51+Table_ForecastInput[[#This Row],[gew./verl. EH]]</f>
        <v>6.8100000000000005</v>
      </c>
    </row>
    <row r="53" spans="2:13" ht="21" customHeight="1" x14ac:dyDescent="0.3">
      <c r="B53" s="51">
        <v>43688</v>
      </c>
      <c r="C53" s="57" t="s">
        <v>99</v>
      </c>
      <c r="D53" s="42" t="s">
        <v>177</v>
      </c>
      <c r="E53" s="42" t="s">
        <v>176</v>
      </c>
      <c r="F53" s="42" t="s">
        <v>177</v>
      </c>
      <c r="G53" s="43">
        <v>-1</v>
      </c>
      <c r="H53" s="44">
        <v>1.88</v>
      </c>
      <c r="I53" s="67">
        <v>1.86</v>
      </c>
      <c r="J53" s="73">
        <f>Table_ForecastInput[[#This Row],[Quote]]/Table_ForecastInput[[#This Row],[Closer]]-100%</f>
        <v>1.0752688172043001E-2</v>
      </c>
      <c r="K53" s="19"/>
      <c r="L53" s="153">
        <v>0</v>
      </c>
      <c r="M53" s="139">
        <f>M52+Table_ForecastInput[[#This Row],[gew./verl. EH]]</f>
        <v>6.8100000000000005</v>
      </c>
    </row>
    <row r="54" spans="2:13" ht="21" customHeight="1" x14ac:dyDescent="0.3">
      <c r="B54" s="51">
        <v>43688</v>
      </c>
      <c r="C54" s="57" t="s">
        <v>102</v>
      </c>
      <c r="D54" s="42" t="s">
        <v>164</v>
      </c>
      <c r="E54" s="42" t="s">
        <v>162</v>
      </c>
      <c r="F54" s="42" t="s">
        <v>164</v>
      </c>
      <c r="G54" s="43">
        <v>-0.75</v>
      </c>
      <c r="H54" s="44">
        <v>1.84</v>
      </c>
      <c r="I54" s="67">
        <v>1.81</v>
      </c>
      <c r="J54" s="73">
        <f>Table_ForecastInput[[#This Row],[Quote]]/Table_ForecastInput[[#This Row],[Closer]]-100%</f>
        <v>1.6574585635359185E-2</v>
      </c>
      <c r="K54" s="19"/>
      <c r="L54" s="153">
        <v>0.84000000000000008</v>
      </c>
      <c r="M54" s="139">
        <f>M53+Table_ForecastInput[[#This Row],[gew./verl. EH]]</f>
        <v>7.65</v>
      </c>
    </row>
    <row r="55" spans="2:13" ht="21" customHeight="1" x14ac:dyDescent="0.3">
      <c r="B55" s="51">
        <v>43688</v>
      </c>
      <c r="C55" s="57" t="s">
        <v>102</v>
      </c>
      <c r="D55" s="42" t="s">
        <v>163</v>
      </c>
      <c r="E55" s="42" t="s">
        <v>103</v>
      </c>
      <c r="F55" s="42" t="s">
        <v>103</v>
      </c>
      <c r="G55" s="43">
        <v>-0.75</v>
      </c>
      <c r="H55" s="44">
        <v>1.81</v>
      </c>
      <c r="I55" s="67">
        <v>1.69</v>
      </c>
      <c r="J55" s="73">
        <f>Table_ForecastInput[[#This Row],[Quote]]/Table_ForecastInput[[#This Row],[Closer]]-100%</f>
        <v>7.1005917159763454E-2</v>
      </c>
      <c r="K55" s="19"/>
      <c r="L55" s="153">
        <v>0.81</v>
      </c>
      <c r="M55" s="139">
        <f>M54+Table_ForecastInput[[#This Row],[gew./verl. EH]]</f>
        <v>8.4600000000000009</v>
      </c>
    </row>
    <row r="56" spans="2:13" ht="21" customHeight="1" x14ac:dyDescent="0.3">
      <c r="B56" s="47">
        <v>43695</v>
      </c>
      <c r="C56" s="58" t="s">
        <v>102</v>
      </c>
      <c r="D56" s="49" t="s">
        <v>103</v>
      </c>
      <c r="E56" s="49" t="s">
        <v>174</v>
      </c>
      <c r="F56" s="49" t="s">
        <v>103</v>
      </c>
      <c r="G56" s="50">
        <v>-0.75</v>
      </c>
      <c r="H56" s="50">
        <v>1.7</v>
      </c>
      <c r="I56" s="65">
        <v>2</v>
      </c>
      <c r="J56" s="73">
        <f>Table_ForecastInput[[#This Row],[Quote]]/Table_ForecastInput[[#This Row],[Closer]]-100%</f>
        <v>-0.15000000000000002</v>
      </c>
      <c r="K56" s="19"/>
      <c r="L56" s="153">
        <v>-1</v>
      </c>
      <c r="M56" s="139">
        <f>M55+Table_ForecastInput[[#This Row],[gew./verl. EH]]</f>
        <v>7.4600000000000009</v>
      </c>
    </row>
    <row r="57" spans="2:13" ht="21" customHeight="1" x14ac:dyDescent="0.3">
      <c r="B57" s="47">
        <v>43695</v>
      </c>
      <c r="C57" s="58" t="s">
        <v>18</v>
      </c>
      <c r="D57" s="49" t="s">
        <v>121</v>
      </c>
      <c r="E57" s="49" t="s">
        <v>28</v>
      </c>
      <c r="F57" s="49" t="s">
        <v>121</v>
      </c>
      <c r="G57" s="50">
        <v>-1</v>
      </c>
      <c r="H57" s="50">
        <v>1.74</v>
      </c>
      <c r="I57" s="65">
        <v>2</v>
      </c>
      <c r="J57" s="73">
        <f>Table_ForecastInput[[#This Row],[Quote]]/Table_ForecastInput[[#This Row],[Closer]]-100%</f>
        <v>-0.13</v>
      </c>
      <c r="K57" s="19"/>
      <c r="L57" s="153">
        <v>0</v>
      </c>
      <c r="M57" s="139">
        <f>M56+Table_ForecastInput[[#This Row],[gew./verl. EH]]</f>
        <v>7.4600000000000009</v>
      </c>
    </row>
    <row r="58" spans="2:13" ht="21" customHeight="1" x14ac:dyDescent="0.3">
      <c r="B58" s="51">
        <v>43700</v>
      </c>
      <c r="C58" s="57" t="s">
        <v>21</v>
      </c>
      <c r="D58" s="42" t="s">
        <v>125</v>
      </c>
      <c r="E58" s="42" t="s">
        <v>82</v>
      </c>
      <c r="F58" s="42" t="s">
        <v>82</v>
      </c>
      <c r="G58" s="43">
        <v>-1</v>
      </c>
      <c r="H58" s="44">
        <v>1.7</v>
      </c>
      <c r="I58" s="67">
        <v>1.88</v>
      </c>
      <c r="J58" s="73">
        <f>Table_ForecastInput[[#This Row],[Quote]]/Table_ForecastInput[[#This Row],[Closer]]-100%</f>
        <v>-9.5744680851063801E-2</v>
      </c>
      <c r="K58" s="19"/>
      <c r="L58" s="153">
        <v>0.7</v>
      </c>
      <c r="M58" s="139">
        <f>M57+Table_ForecastInput[[#This Row],[gew./verl. EH]]</f>
        <v>8.16</v>
      </c>
    </row>
    <row r="59" spans="2:13" ht="21" customHeight="1" x14ac:dyDescent="0.3">
      <c r="B59" s="51">
        <v>43702</v>
      </c>
      <c r="C59" s="57" t="s">
        <v>102</v>
      </c>
      <c r="D59" s="42" t="s">
        <v>164</v>
      </c>
      <c r="E59" s="42" t="s">
        <v>169</v>
      </c>
      <c r="F59" s="42" t="s">
        <v>164</v>
      </c>
      <c r="G59" s="43">
        <v>-1</v>
      </c>
      <c r="H59" s="44">
        <v>1.79</v>
      </c>
      <c r="I59" s="67">
        <v>1.76</v>
      </c>
      <c r="J59" s="73">
        <f>Table_ForecastInput[[#This Row],[Quote]]/Table_ForecastInput[[#This Row],[Closer]]-100%</f>
        <v>1.7045454545454586E-2</v>
      </c>
      <c r="K59" s="19"/>
      <c r="L59" s="153">
        <v>0.79</v>
      </c>
      <c r="M59" s="139">
        <f>M58+Table_ForecastInput[[#This Row],[gew./verl. EH]]</f>
        <v>8.9499999999999993</v>
      </c>
    </row>
    <row r="60" spans="2:13" ht="21" customHeight="1" x14ac:dyDescent="0.3">
      <c r="B60" s="51">
        <v>43702</v>
      </c>
      <c r="C60" s="57" t="s">
        <v>18</v>
      </c>
      <c r="D60" s="42" t="s">
        <v>71</v>
      </c>
      <c r="E60" s="42" t="s">
        <v>121</v>
      </c>
      <c r="F60" s="42" t="s">
        <v>121</v>
      </c>
      <c r="G60" s="43">
        <v>-0.5</v>
      </c>
      <c r="H60" s="44">
        <v>1.83</v>
      </c>
      <c r="I60" s="67">
        <v>2</v>
      </c>
      <c r="J60" s="73">
        <f>Table_ForecastInput[[#This Row],[Quote]]/Table_ForecastInput[[#This Row],[Closer]]-100%</f>
        <v>-8.4999999999999964E-2</v>
      </c>
      <c r="K60" s="19"/>
      <c r="L60" s="153">
        <v>0.83000000000000007</v>
      </c>
      <c r="M60" s="139">
        <f>M59+Table_ForecastInput[[#This Row],[gew./verl. EH]]</f>
        <v>9.7799999999999994</v>
      </c>
    </row>
    <row r="61" spans="2:13" ht="21" customHeight="1" x14ac:dyDescent="0.3">
      <c r="B61" s="47">
        <v>43708</v>
      </c>
      <c r="C61" s="58" t="s">
        <v>102</v>
      </c>
      <c r="D61" s="49" t="s">
        <v>162</v>
      </c>
      <c r="E61" s="49" t="s">
        <v>111</v>
      </c>
      <c r="F61" s="49" t="s">
        <v>162</v>
      </c>
      <c r="G61" s="50">
        <v>-0.5</v>
      </c>
      <c r="H61" s="50">
        <v>1.91</v>
      </c>
      <c r="I61" s="65">
        <v>2</v>
      </c>
      <c r="J61" s="73">
        <f>Table_ForecastInput[[#This Row],[Quote]]/Table_ForecastInput[[#This Row],[Closer]]-100%</f>
        <v>-4.500000000000004E-2</v>
      </c>
      <c r="K61" s="19"/>
      <c r="L61" s="153">
        <v>-1</v>
      </c>
      <c r="M61" s="139">
        <f>M60+Table_ForecastInput[[#This Row],[gew./verl. EH]]</f>
        <v>8.7799999999999994</v>
      </c>
    </row>
    <row r="62" spans="2:13" ht="21" customHeight="1" x14ac:dyDescent="0.3">
      <c r="B62" s="47">
        <v>43709</v>
      </c>
      <c r="C62" s="58" t="s">
        <v>9</v>
      </c>
      <c r="D62" s="49" t="s">
        <v>92</v>
      </c>
      <c r="E62" s="49" t="s">
        <v>131</v>
      </c>
      <c r="F62" s="49" t="s">
        <v>131</v>
      </c>
      <c r="G62" s="50">
        <v>-0.5</v>
      </c>
      <c r="H62" s="50">
        <v>1.79</v>
      </c>
      <c r="I62" s="65">
        <v>1.58</v>
      </c>
      <c r="J62" s="73">
        <f>Table_ForecastInput[[#This Row],[Quote]]/Table_ForecastInput[[#This Row],[Closer]]-100%</f>
        <v>0.13291139240506333</v>
      </c>
      <c r="K62" s="19"/>
      <c r="L62" s="153">
        <v>0.79</v>
      </c>
      <c r="M62" s="139">
        <f>M61+Table_ForecastInput[[#This Row],[gew./verl. EH]]</f>
        <v>9.57</v>
      </c>
    </row>
    <row r="63" spans="2:13" ht="21" customHeight="1" x14ac:dyDescent="0.3">
      <c r="B63" s="47">
        <v>43709</v>
      </c>
      <c r="C63" s="58" t="s">
        <v>18</v>
      </c>
      <c r="D63" s="49" t="s">
        <v>76</v>
      </c>
      <c r="E63" s="49" t="s">
        <v>129</v>
      </c>
      <c r="F63" s="49" t="s">
        <v>129</v>
      </c>
      <c r="G63" s="50">
        <v>-0.5</v>
      </c>
      <c r="H63" s="50">
        <v>1.86</v>
      </c>
      <c r="I63" s="65">
        <v>1.94</v>
      </c>
      <c r="J63" s="73">
        <f>Table_ForecastInput[[#This Row],[Quote]]/Table_ForecastInput[[#This Row],[Closer]]-100%</f>
        <v>-4.123711340206182E-2</v>
      </c>
      <c r="K63" s="19"/>
      <c r="L63" s="153">
        <v>-1</v>
      </c>
      <c r="M63" s="139">
        <f>M62+Table_ForecastInput[[#This Row],[gew./verl. EH]]</f>
        <v>8.57</v>
      </c>
    </row>
    <row r="64" spans="2:13" ht="21" customHeight="1" x14ac:dyDescent="0.3">
      <c r="B64" s="51">
        <v>43721</v>
      </c>
      <c r="C64" s="57" t="s">
        <v>6</v>
      </c>
      <c r="D64" s="42" t="s">
        <v>139</v>
      </c>
      <c r="E64" s="42" t="s">
        <v>26</v>
      </c>
      <c r="F64" s="42" t="s">
        <v>26</v>
      </c>
      <c r="G64" s="43">
        <v>-0.5</v>
      </c>
      <c r="H64" s="44">
        <v>1.81</v>
      </c>
      <c r="I64" s="67">
        <v>1.92</v>
      </c>
      <c r="J64" s="73">
        <f>Table_ForecastInput[[#This Row],[Quote]]/Table_ForecastInput[[#This Row],[Closer]]-100%</f>
        <v>-5.729166666666663E-2</v>
      </c>
      <c r="K64" s="19"/>
      <c r="L64" s="153">
        <v>-1</v>
      </c>
      <c r="M64" s="139">
        <f>M63+Table_ForecastInput[[#This Row],[gew./verl. EH]]</f>
        <v>7.57</v>
      </c>
    </row>
    <row r="65" spans="2:13" ht="21" customHeight="1" x14ac:dyDescent="0.3">
      <c r="B65" s="51">
        <v>43722</v>
      </c>
      <c r="C65" s="57" t="s">
        <v>9</v>
      </c>
      <c r="D65" s="42" t="s">
        <v>10</v>
      </c>
      <c r="E65" s="42" t="s">
        <v>38</v>
      </c>
      <c r="F65" s="42" t="s">
        <v>38</v>
      </c>
      <c r="G65" s="43">
        <v>-0.75</v>
      </c>
      <c r="H65" s="44">
        <v>1.92</v>
      </c>
      <c r="I65" s="67">
        <v>2</v>
      </c>
      <c r="J65" s="73">
        <f>Table_ForecastInput[[#This Row],[Quote]]/Table_ForecastInput[[#This Row],[Closer]]-100%</f>
        <v>-4.0000000000000036E-2</v>
      </c>
      <c r="K65" s="19"/>
      <c r="L65" s="153">
        <v>-1</v>
      </c>
      <c r="M65" s="139">
        <f>M64+Table_ForecastInput[[#This Row],[gew./verl. EH]]</f>
        <v>6.57</v>
      </c>
    </row>
    <row r="66" spans="2:13" ht="21" customHeight="1" x14ac:dyDescent="0.3">
      <c r="B66" s="51">
        <v>43723</v>
      </c>
      <c r="C66" s="57" t="s">
        <v>16</v>
      </c>
      <c r="D66" s="42" t="s">
        <v>178</v>
      </c>
      <c r="E66" s="42" t="s">
        <v>138</v>
      </c>
      <c r="F66" s="42" t="s">
        <v>138</v>
      </c>
      <c r="G66" s="43">
        <v>-0.5</v>
      </c>
      <c r="H66" s="44">
        <v>1.96</v>
      </c>
      <c r="I66" s="67">
        <v>1.88</v>
      </c>
      <c r="J66" s="73">
        <f>Table_ForecastInput[[#This Row],[Quote]]/Table_ForecastInput[[#This Row],[Closer]]-100%</f>
        <v>4.2553191489361764E-2</v>
      </c>
      <c r="K66" s="19"/>
      <c r="L66" s="153">
        <v>-1</v>
      </c>
      <c r="M66" s="139">
        <f>M65+Table_ForecastInput[[#This Row],[gew./verl. EH]]</f>
        <v>5.57</v>
      </c>
    </row>
    <row r="67" spans="2:13" ht="21" customHeight="1" x14ac:dyDescent="0.3">
      <c r="B67" s="51">
        <v>43724</v>
      </c>
      <c r="C67" s="57" t="s">
        <v>9</v>
      </c>
      <c r="D67" s="42" t="s">
        <v>61</v>
      </c>
      <c r="E67" s="42" t="s">
        <v>14</v>
      </c>
      <c r="F67" s="42" t="s">
        <v>61</v>
      </c>
      <c r="G67" s="43">
        <v>-1</v>
      </c>
      <c r="H67" s="44">
        <v>1.98</v>
      </c>
      <c r="I67" s="67">
        <v>1.75</v>
      </c>
      <c r="J67" s="73">
        <f>Table_ForecastInput[[#This Row],[Quote]]/Table_ForecastInput[[#This Row],[Closer]]-100%</f>
        <v>0.13142857142857145</v>
      </c>
      <c r="K67" s="19"/>
      <c r="L67" s="153">
        <v>-1</v>
      </c>
      <c r="M67" s="139">
        <f>M66+Table_ForecastInput[[#This Row],[gew./verl. EH]]</f>
        <v>4.57</v>
      </c>
    </row>
    <row r="68" spans="2:13" ht="21" customHeight="1" x14ac:dyDescent="0.3">
      <c r="B68" s="51">
        <v>43723</v>
      </c>
      <c r="C68" s="57" t="s">
        <v>9</v>
      </c>
      <c r="D68" s="42" t="s">
        <v>12</v>
      </c>
      <c r="E68" s="42" t="s">
        <v>94</v>
      </c>
      <c r="F68" s="42" t="s">
        <v>94</v>
      </c>
      <c r="G68" s="43">
        <v>-0.75</v>
      </c>
      <c r="H68" s="44">
        <v>1.88</v>
      </c>
      <c r="I68" s="67">
        <v>2</v>
      </c>
      <c r="J68" s="73">
        <f>Table_ForecastInput[[#This Row],[Quote]]/Table_ForecastInput[[#This Row],[Closer]]-100%</f>
        <v>-6.0000000000000053E-2</v>
      </c>
      <c r="K68" s="19"/>
      <c r="L68" s="153">
        <v>0.43999999999999995</v>
      </c>
      <c r="M68" s="139">
        <f>M67+Table_ForecastInput[[#This Row],[gew./verl. EH]]</f>
        <v>5.01</v>
      </c>
    </row>
    <row r="69" spans="2:13" ht="21" customHeight="1" x14ac:dyDescent="0.3">
      <c r="B69" s="51">
        <v>43723</v>
      </c>
      <c r="C69" s="57" t="s">
        <v>9</v>
      </c>
      <c r="D69" s="42" t="s">
        <v>148</v>
      </c>
      <c r="E69" s="42" t="s">
        <v>63</v>
      </c>
      <c r="F69" s="42" t="s">
        <v>63</v>
      </c>
      <c r="G69" s="43">
        <v>-0.75</v>
      </c>
      <c r="H69" s="44">
        <v>1.96</v>
      </c>
      <c r="I69" s="67">
        <v>1.74</v>
      </c>
      <c r="J69" s="73">
        <f>Table_ForecastInput[[#This Row],[Quote]]/Table_ForecastInput[[#This Row],[Closer]]-100%</f>
        <v>0.12643678160919536</v>
      </c>
      <c r="K69" s="19"/>
      <c r="L69" s="153">
        <v>-1</v>
      </c>
      <c r="M69" s="139">
        <f>M68+Table_ForecastInput[[#This Row],[gew./verl. EH]]</f>
        <v>4.01</v>
      </c>
    </row>
    <row r="70" spans="2:13" ht="21" customHeight="1" x14ac:dyDescent="0.3">
      <c r="B70" s="47">
        <v>43728</v>
      </c>
      <c r="C70" s="58" t="s">
        <v>102</v>
      </c>
      <c r="D70" s="49" t="s">
        <v>165</v>
      </c>
      <c r="E70" s="49" t="s">
        <v>175</v>
      </c>
      <c r="F70" s="49" t="s">
        <v>173</v>
      </c>
      <c r="G70" s="50">
        <v>-0.75</v>
      </c>
      <c r="H70" s="50">
        <v>1.86</v>
      </c>
      <c r="I70" s="65">
        <v>1.89</v>
      </c>
      <c r="J70" s="73">
        <f>Table_ForecastInput[[#This Row],[Quote]]/Table_ForecastInput[[#This Row],[Closer]]-100%</f>
        <v>-1.5873015873015817E-2</v>
      </c>
      <c r="K70" s="19"/>
      <c r="L70" s="153">
        <v>0.8600000000000001</v>
      </c>
      <c r="M70" s="139">
        <f>M69+Table_ForecastInput[[#This Row],[gew./verl. EH]]</f>
        <v>4.87</v>
      </c>
    </row>
    <row r="71" spans="2:13" ht="21" customHeight="1" x14ac:dyDescent="0.3">
      <c r="B71" s="47">
        <v>43729</v>
      </c>
      <c r="C71" s="58" t="s">
        <v>6</v>
      </c>
      <c r="D71" s="49" t="s">
        <v>7</v>
      </c>
      <c r="E71" s="49" t="s">
        <v>179</v>
      </c>
      <c r="F71" s="49" t="s">
        <v>7</v>
      </c>
      <c r="G71" s="50">
        <v>-0.5</v>
      </c>
      <c r="H71" s="50">
        <v>1.75</v>
      </c>
      <c r="I71" s="65">
        <v>1.78</v>
      </c>
      <c r="J71" s="73">
        <f>Table_ForecastInput[[#This Row],[Quote]]/Table_ForecastInput[[#This Row],[Closer]]-100%</f>
        <v>-1.6853932584269704E-2</v>
      </c>
      <c r="K71" s="19"/>
      <c r="L71" s="153">
        <v>0.75</v>
      </c>
      <c r="M71" s="139">
        <f>M70+Table_ForecastInput[[#This Row],[gew./verl. EH]]</f>
        <v>5.62</v>
      </c>
    </row>
    <row r="72" spans="2:13" ht="21" customHeight="1" x14ac:dyDescent="0.3">
      <c r="B72" s="47">
        <v>43730</v>
      </c>
      <c r="C72" s="58" t="s">
        <v>9</v>
      </c>
      <c r="D72" s="49" t="s">
        <v>31</v>
      </c>
      <c r="E72" s="49" t="s">
        <v>10</v>
      </c>
      <c r="F72" s="49" t="s">
        <v>31</v>
      </c>
      <c r="G72" s="50">
        <v>-0.5</v>
      </c>
      <c r="H72" s="50">
        <v>1.94</v>
      </c>
      <c r="I72" s="65">
        <v>2</v>
      </c>
      <c r="J72" s="73">
        <f>Table_ForecastInput[[#This Row],[Quote]]/Table_ForecastInput[[#This Row],[Closer]]-100%</f>
        <v>-3.0000000000000027E-2</v>
      </c>
      <c r="K72" s="19"/>
      <c r="L72" s="153">
        <v>-1</v>
      </c>
      <c r="M72" s="139">
        <f>M71+Table_ForecastInput[[#This Row],[gew./verl. EH]]</f>
        <v>4.62</v>
      </c>
    </row>
    <row r="73" spans="2:13" ht="21" customHeight="1" x14ac:dyDescent="0.3">
      <c r="B73" s="51">
        <v>43733</v>
      </c>
      <c r="C73" s="57" t="s">
        <v>18</v>
      </c>
      <c r="D73" s="42" t="s">
        <v>98</v>
      </c>
      <c r="E73" s="42" t="s">
        <v>121</v>
      </c>
      <c r="F73" s="42" t="s">
        <v>121</v>
      </c>
      <c r="G73" s="43">
        <v>-0.75</v>
      </c>
      <c r="H73" s="44">
        <v>1.83</v>
      </c>
      <c r="I73" s="68">
        <v>1.9</v>
      </c>
      <c r="J73" s="73">
        <f>Table_ForecastInput[[#This Row],[Quote]]/Table_ForecastInput[[#This Row],[Closer]]-100%</f>
        <v>-3.6842105263157787E-2</v>
      </c>
      <c r="K73" s="19"/>
      <c r="L73" s="153">
        <v>0.83000000000000007</v>
      </c>
      <c r="M73" s="139">
        <f>M72+Table_ForecastInput[[#This Row],[gew./verl. EH]]</f>
        <v>5.45</v>
      </c>
    </row>
    <row r="74" spans="2:13" ht="21" customHeight="1" x14ac:dyDescent="0.3">
      <c r="B74" s="51">
        <v>43733</v>
      </c>
      <c r="C74" s="57" t="s">
        <v>102</v>
      </c>
      <c r="D74" s="42" t="s">
        <v>111</v>
      </c>
      <c r="E74" s="42" t="s">
        <v>160</v>
      </c>
      <c r="F74" s="42" t="s">
        <v>160</v>
      </c>
      <c r="G74" s="43">
        <v>-0.75</v>
      </c>
      <c r="H74" s="44">
        <v>1.78</v>
      </c>
      <c r="I74" s="68">
        <v>1.74</v>
      </c>
      <c r="J74" s="73">
        <f>Table_ForecastInput[[#This Row],[Quote]]/Table_ForecastInput[[#This Row],[Closer]]-100%</f>
        <v>2.2988505747126409E-2</v>
      </c>
      <c r="K74" s="19"/>
      <c r="L74" s="153">
        <v>0.78</v>
      </c>
      <c r="M74" s="139">
        <f>M73+Table_ForecastInput[[#This Row],[gew./verl. EH]]</f>
        <v>6.23</v>
      </c>
    </row>
    <row r="75" spans="2:13" ht="21" customHeight="1" x14ac:dyDescent="0.3">
      <c r="B75" s="51">
        <v>43736</v>
      </c>
      <c r="C75" s="57" t="s">
        <v>9</v>
      </c>
      <c r="D75" s="42" t="s">
        <v>180</v>
      </c>
      <c r="E75" s="42" t="s">
        <v>131</v>
      </c>
      <c r="F75" s="42" t="s">
        <v>131</v>
      </c>
      <c r="G75" s="43">
        <v>-0.5</v>
      </c>
      <c r="H75" s="44">
        <v>1.71</v>
      </c>
      <c r="I75" s="68">
        <v>1.73</v>
      </c>
      <c r="J75" s="73">
        <f>Table_ForecastInput[[#This Row],[Quote]]/Table_ForecastInput[[#This Row],[Closer]]-100%</f>
        <v>-1.1560693641618491E-2</v>
      </c>
      <c r="K75" s="19"/>
      <c r="L75" s="153">
        <v>0.71</v>
      </c>
      <c r="M75" s="139">
        <f>M74+Table_ForecastInput[[#This Row],[gew./verl. EH]]</f>
        <v>6.94</v>
      </c>
    </row>
    <row r="76" spans="2:13" ht="21" customHeight="1" x14ac:dyDescent="0.3">
      <c r="B76" s="51">
        <v>43738</v>
      </c>
      <c r="C76" s="57" t="s">
        <v>102</v>
      </c>
      <c r="D76" s="42" t="s">
        <v>161</v>
      </c>
      <c r="E76" s="42" t="s">
        <v>173</v>
      </c>
      <c r="F76" s="42" t="s">
        <v>173</v>
      </c>
      <c r="G76" s="43">
        <v>-1</v>
      </c>
      <c r="H76" s="44">
        <v>1.85</v>
      </c>
      <c r="I76" s="68">
        <v>2</v>
      </c>
      <c r="J76" s="73">
        <f>Table_ForecastInput[[#This Row],[Quote]]/Table_ForecastInput[[#This Row],[Closer]]-100%</f>
        <v>-7.4999999999999956E-2</v>
      </c>
      <c r="K76" s="19"/>
      <c r="L76" s="153">
        <v>0</v>
      </c>
      <c r="M76" s="139">
        <f>M75+Table_ForecastInput[[#This Row],[gew./verl. EH]]</f>
        <v>6.94</v>
      </c>
    </row>
    <row r="77" spans="2:13" ht="21" customHeight="1" x14ac:dyDescent="0.3">
      <c r="B77" s="47">
        <v>43743</v>
      </c>
      <c r="C77" s="58" t="s">
        <v>21</v>
      </c>
      <c r="D77" s="49" t="s">
        <v>181</v>
      </c>
      <c r="E77" s="49" t="s">
        <v>125</v>
      </c>
      <c r="F77" s="49" t="s">
        <v>181</v>
      </c>
      <c r="G77" s="50">
        <v>-0.75</v>
      </c>
      <c r="H77" s="50">
        <v>1.79</v>
      </c>
      <c r="I77" s="68">
        <v>1.78</v>
      </c>
      <c r="J77" s="73">
        <f>Table_ForecastInput[[#This Row],[Quote]]/Table_ForecastInput[[#This Row],[Closer]]-100%</f>
        <v>5.6179775280897903E-3</v>
      </c>
      <c r="K77" s="19"/>
      <c r="L77" s="153">
        <v>-1</v>
      </c>
      <c r="M77" s="139">
        <f>M76+Table_ForecastInput[[#This Row],[gew./verl. EH]]</f>
        <v>5.94</v>
      </c>
    </row>
    <row r="78" spans="2:13" ht="21" customHeight="1" x14ac:dyDescent="0.3">
      <c r="B78" s="47">
        <v>43744</v>
      </c>
      <c r="C78" s="58" t="s">
        <v>21</v>
      </c>
      <c r="D78" s="49" t="s">
        <v>60</v>
      </c>
      <c r="E78" s="49" t="s">
        <v>83</v>
      </c>
      <c r="F78" s="49" t="s">
        <v>60</v>
      </c>
      <c r="G78" s="50">
        <v>-1</v>
      </c>
      <c r="H78" s="50">
        <v>1.88</v>
      </c>
      <c r="I78" s="68">
        <v>1.9</v>
      </c>
      <c r="J78" s="73">
        <f>Table_ForecastInput[[#This Row],[Quote]]/Table_ForecastInput[[#This Row],[Closer]]-100%</f>
        <v>-1.0526315789473717E-2</v>
      </c>
      <c r="K78" s="19"/>
      <c r="L78" s="153">
        <v>0.87999999999999989</v>
      </c>
      <c r="M78" s="139">
        <f>M77+Table_ForecastInput[[#This Row],[gew./verl. EH]]</f>
        <v>6.82</v>
      </c>
    </row>
    <row r="79" spans="2:13" ht="21" customHeight="1" x14ac:dyDescent="0.3">
      <c r="B79" s="47">
        <v>43744</v>
      </c>
      <c r="C79" s="58" t="s">
        <v>21</v>
      </c>
      <c r="D79" s="49" t="s">
        <v>23</v>
      </c>
      <c r="E79" s="49" t="s">
        <v>62</v>
      </c>
      <c r="F79" s="49" t="s">
        <v>23</v>
      </c>
      <c r="G79" s="50">
        <v>-0.75</v>
      </c>
      <c r="H79" s="50">
        <v>1.88</v>
      </c>
      <c r="I79" s="68">
        <v>2</v>
      </c>
      <c r="J79" s="73">
        <f>Table_ForecastInput[[#This Row],[Quote]]/Table_ForecastInput[[#This Row],[Closer]]-100%</f>
        <v>-6.0000000000000053E-2</v>
      </c>
      <c r="K79" s="19"/>
      <c r="L79" s="153">
        <v>0.43999999999999995</v>
      </c>
      <c r="M79" s="139">
        <f>M78+Table_ForecastInput[[#This Row],[gew./verl. EH]]</f>
        <v>7.26</v>
      </c>
    </row>
    <row r="80" spans="2:13" ht="21" customHeight="1" x14ac:dyDescent="0.3">
      <c r="B80" s="51">
        <v>43757</v>
      </c>
      <c r="C80" s="57" t="s">
        <v>18</v>
      </c>
      <c r="D80" s="42" t="s">
        <v>182</v>
      </c>
      <c r="E80" s="42" t="s">
        <v>84</v>
      </c>
      <c r="F80" s="42" t="s">
        <v>84</v>
      </c>
      <c r="G80" s="43">
        <v>-1</v>
      </c>
      <c r="H80" s="44">
        <v>1.79</v>
      </c>
      <c r="I80" s="68">
        <v>1.8</v>
      </c>
      <c r="J80" s="73">
        <f>Table_ForecastInput[[#This Row],[Quote]]/Table_ForecastInput[[#This Row],[Closer]]-100%</f>
        <v>-5.5555555555555358E-3</v>
      </c>
      <c r="K80" s="19"/>
      <c r="L80" s="153">
        <v>0.79</v>
      </c>
      <c r="M80" s="139">
        <f>M79+Table_ForecastInput[[#This Row],[gew./verl. EH]]</f>
        <v>8.0500000000000007</v>
      </c>
    </row>
    <row r="81" spans="2:13" ht="21" customHeight="1" x14ac:dyDescent="0.3">
      <c r="B81" s="51">
        <v>43757</v>
      </c>
      <c r="C81" s="57" t="s">
        <v>18</v>
      </c>
      <c r="D81" s="42" t="s">
        <v>28</v>
      </c>
      <c r="E81" s="42" t="s">
        <v>71</v>
      </c>
      <c r="F81" s="42" t="s">
        <v>28</v>
      </c>
      <c r="G81" s="43">
        <v>-0.5</v>
      </c>
      <c r="H81" s="44">
        <v>1.91</v>
      </c>
      <c r="I81" s="68">
        <v>2</v>
      </c>
      <c r="J81" s="73">
        <f>Table_ForecastInput[[#This Row],[Quote]]/Table_ForecastInput[[#This Row],[Closer]]-100%</f>
        <v>-4.500000000000004E-2</v>
      </c>
      <c r="K81" s="19"/>
      <c r="L81" s="153">
        <v>0.90999999999999992</v>
      </c>
      <c r="M81" s="139">
        <f>M80+Table_ForecastInput[[#This Row],[gew./verl. EH]]</f>
        <v>8.9600000000000009</v>
      </c>
    </row>
    <row r="82" spans="2:13" ht="21" customHeight="1" x14ac:dyDescent="0.3">
      <c r="B82" s="51">
        <v>43758</v>
      </c>
      <c r="C82" s="57" t="s">
        <v>6</v>
      </c>
      <c r="D82" s="42" t="s">
        <v>73</v>
      </c>
      <c r="E82" s="42" t="s">
        <v>8</v>
      </c>
      <c r="F82" s="42" t="s">
        <v>73</v>
      </c>
      <c r="G82" s="43">
        <v>-0.5</v>
      </c>
      <c r="H82" s="44">
        <v>1.87</v>
      </c>
      <c r="I82" s="68">
        <v>1.7</v>
      </c>
      <c r="J82" s="73">
        <f>Table_ForecastInput[[#This Row],[Quote]]/Table_ForecastInput[[#This Row],[Closer]]-100%</f>
        <v>0.10000000000000009</v>
      </c>
      <c r="K82" s="19"/>
      <c r="L82" s="153">
        <v>0.87000000000000011</v>
      </c>
      <c r="M82" s="139">
        <f>M81+Table_ForecastInput[[#This Row],[gew./verl. EH]]</f>
        <v>9.8300000000000018</v>
      </c>
    </row>
    <row r="83" spans="2:13" ht="21" customHeight="1" x14ac:dyDescent="0.3">
      <c r="B83" s="51">
        <v>43758</v>
      </c>
      <c r="C83" s="57" t="s">
        <v>16</v>
      </c>
      <c r="D83" s="42" t="s">
        <v>68</v>
      </c>
      <c r="E83" s="42" t="s">
        <v>183</v>
      </c>
      <c r="F83" s="42" t="s">
        <v>183</v>
      </c>
      <c r="G83" s="43">
        <v>-0.5</v>
      </c>
      <c r="H83" s="44">
        <v>1.86</v>
      </c>
      <c r="I83" s="68">
        <v>1.97</v>
      </c>
      <c r="J83" s="73">
        <f>Table_ForecastInput[[#This Row],[Quote]]/Table_ForecastInput[[#This Row],[Closer]]-100%</f>
        <v>-5.5837563451776595E-2</v>
      </c>
      <c r="K83" s="19"/>
      <c r="L83" s="153">
        <v>-1</v>
      </c>
      <c r="M83" s="139">
        <f>M82+Table_ForecastInput[[#This Row],[gew./verl. EH]]</f>
        <v>8.8300000000000018</v>
      </c>
    </row>
    <row r="84" spans="2:13" ht="21" customHeight="1" x14ac:dyDescent="0.3">
      <c r="B84" s="51">
        <v>43758</v>
      </c>
      <c r="C84" s="57" t="s">
        <v>99</v>
      </c>
      <c r="D84" s="42" t="s">
        <v>104</v>
      </c>
      <c r="E84" s="42" t="s">
        <v>110</v>
      </c>
      <c r="F84" s="42" t="s">
        <v>104</v>
      </c>
      <c r="G84" s="43">
        <v>-0.75</v>
      </c>
      <c r="H84" s="44">
        <v>1.74</v>
      </c>
      <c r="I84" s="68">
        <v>1.66</v>
      </c>
      <c r="J84" s="73">
        <f>Table_ForecastInput[[#This Row],[Quote]]/Table_ForecastInput[[#This Row],[Closer]]-100%</f>
        <v>4.8192771084337505E-2</v>
      </c>
      <c r="K84" s="19"/>
      <c r="L84" s="153">
        <v>0.74</v>
      </c>
      <c r="M84" s="139">
        <f>M83+Table_ForecastInput[[#This Row],[gew./verl. EH]]</f>
        <v>9.5700000000000021</v>
      </c>
    </row>
    <row r="85" spans="2:13" ht="21" customHeight="1" x14ac:dyDescent="0.3">
      <c r="B85" s="51">
        <v>43758</v>
      </c>
      <c r="C85" s="57" t="s">
        <v>9</v>
      </c>
      <c r="D85" s="42" t="s">
        <v>94</v>
      </c>
      <c r="E85" s="42" t="s">
        <v>14</v>
      </c>
      <c r="F85" s="42" t="s">
        <v>94</v>
      </c>
      <c r="G85" s="43">
        <v>-1</v>
      </c>
      <c r="H85" s="44">
        <v>1.81</v>
      </c>
      <c r="I85" s="68">
        <v>1.65</v>
      </c>
      <c r="J85" s="73">
        <f>Table_ForecastInput[[#This Row],[Quote]]/Table_ForecastInput[[#This Row],[Closer]]-100%</f>
        <v>9.696969696969715E-2</v>
      </c>
      <c r="K85" s="19"/>
      <c r="L85" s="153">
        <v>-1</v>
      </c>
      <c r="M85" s="139">
        <f>M84+Table_ForecastInput[[#This Row],[gew./verl. EH]]</f>
        <v>8.5700000000000021</v>
      </c>
    </row>
    <row r="86" spans="2:13" ht="21" customHeight="1" x14ac:dyDescent="0.3">
      <c r="B86" s="47">
        <v>43763</v>
      </c>
      <c r="C86" s="58" t="s">
        <v>18</v>
      </c>
      <c r="D86" s="49" t="s">
        <v>76</v>
      </c>
      <c r="E86" s="49" t="s">
        <v>19</v>
      </c>
      <c r="F86" s="49" t="s">
        <v>76</v>
      </c>
      <c r="G86" s="50">
        <v>-0.75</v>
      </c>
      <c r="H86" s="50">
        <v>1.75</v>
      </c>
      <c r="I86" s="68">
        <v>1.73</v>
      </c>
      <c r="J86" s="73">
        <f>Table_ForecastInput[[#This Row],[Quote]]/Table_ForecastInput[[#This Row],[Closer]]-100%</f>
        <v>1.1560693641618602E-2</v>
      </c>
      <c r="K86" s="19"/>
      <c r="L86" s="153">
        <v>0.75</v>
      </c>
      <c r="M86" s="139">
        <f>M85+Table_ForecastInput[[#This Row],[gew./verl. EH]]</f>
        <v>9.3200000000000021</v>
      </c>
    </row>
    <row r="87" spans="2:13" ht="21" customHeight="1" x14ac:dyDescent="0.3">
      <c r="B87" s="47">
        <v>43764</v>
      </c>
      <c r="C87" s="58" t="s">
        <v>16</v>
      </c>
      <c r="D87" s="49" t="s">
        <v>184</v>
      </c>
      <c r="E87" s="49" t="s">
        <v>116</v>
      </c>
      <c r="F87" s="49" t="s">
        <v>116</v>
      </c>
      <c r="G87" s="50">
        <v>-0.5</v>
      </c>
      <c r="H87" s="50">
        <v>1.78</v>
      </c>
      <c r="I87" s="68">
        <v>1.69</v>
      </c>
      <c r="J87" s="73">
        <f>Table_ForecastInput[[#This Row],[Quote]]/Table_ForecastInput[[#This Row],[Closer]]-100%</f>
        <v>5.3254437869822535E-2</v>
      </c>
      <c r="K87" s="19"/>
      <c r="L87" s="153">
        <v>0.78</v>
      </c>
      <c r="M87" s="139">
        <f>M86+Table_ForecastInput[[#This Row],[gew./verl. EH]]</f>
        <v>10.100000000000001</v>
      </c>
    </row>
    <row r="88" spans="2:13" ht="21" customHeight="1" x14ac:dyDescent="0.3">
      <c r="B88" s="47">
        <v>43765</v>
      </c>
      <c r="C88" s="58" t="s">
        <v>102</v>
      </c>
      <c r="D88" s="49" t="s">
        <v>161</v>
      </c>
      <c r="E88" s="49" t="s">
        <v>160</v>
      </c>
      <c r="F88" s="49" t="s">
        <v>160</v>
      </c>
      <c r="G88" s="50">
        <v>-1</v>
      </c>
      <c r="H88" s="50">
        <v>1.8</v>
      </c>
      <c r="I88" s="68">
        <v>1.54</v>
      </c>
      <c r="J88" s="73">
        <f>Table_ForecastInput[[#This Row],[Quote]]/Table_ForecastInput[[#This Row],[Closer]]-100%</f>
        <v>0.16883116883116878</v>
      </c>
      <c r="K88" s="19"/>
      <c r="L88" s="153">
        <v>0</v>
      </c>
      <c r="M88" s="139">
        <f>M87+Table_ForecastInput[[#This Row],[gew./verl. EH]]</f>
        <v>10.100000000000001</v>
      </c>
    </row>
    <row r="89" spans="2:13" ht="21" customHeight="1" x14ac:dyDescent="0.3">
      <c r="B89" s="51">
        <v>43768</v>
      </c>
      <c r="C89" s="57" t="s">
        <v>18</v>
      </c>
      <c r="D89" s="42" t="s">
        <v>90</v>
      </c>
      <c r="E89" s="42" t="s">
        <v>185</v>
      </c>
      <c r="F89" s="42" t="s">
        <v>90</v>
      </c>
      <c r="G89" s="43">
        <v>-1</v>
      </c>
      <c r="H89" s="44">
        <v>1.92</v>
      </c>
      <c r="I89" s="68">
        <v>1.89</v>
      </c>
      <c r="J89" s="73">
        <f>Table_ForecastInput[[#This Row],[Quote]]/Table_ForecastInput[[#This Row],[Closer]]-100%</f>
        <v>1.5873015873015817E-2</v>
      </c>
      <c r="K89" s="19"/>
      <c r="L89" s="153">
        <v>-1</v>
      </c>
      <c r="M89" s="139">
        <f>M88+Table_ForecastInput[[#This Row],[gew./verl. EH]]</f>
        <v>9.1000000000000014</v>
      </c>
    </row>
    <row r="90" spans="2:13" ht="21" customHeight="1" x14ac:dyDescent="0.3">
      <c r="B90" s="51">
        <v>43770</v>
      </c>
      <c r="C90" s="57" t="s">
        <v>21</v>
      </c>
      <c r="D90" s="42" t="s">
        <v>22</v>
      </c>
      <c r="E90" s="42" t="s">
        <v>186</v>
      </c>
      <c r="F90" s="42" t="s">
        <v>22</v>
      </c>
      <c r="G90" s="43">
        <v>-1</v>
      </c>
      <c r="H90" s="44">
        <v>1.76</v>
      </c>
      <c r="I90" s="68">
        <v>1.67</v>
      </c>
      <c r="J90" s="73">
        <f>Table_ForecastInput[[#This Row],[Quote]]/Table_ForecastInput[[#This Row],[Closer]]-100%</f>
        <v>5.3892215568862367E-2</v>
      </c>
      <c r="K90" s="19"/>
      <c r="L90" s="153">
        <v>0.76</v>
      </c>
      <c r="M90" s="139">
        <f>M89+Table_ForecastInput[[#This Row],[gew./verl. EH]]</f>
        <v>9.8600000000000012</v>
      </c>
    </row>
    <row r="91" spans="2:13" ht="21" customHeight="1" x14ac:dyDescent="0.3">
      <c r="B91" s="51">
        <v>43771</v>
      </c>
      <c r="C91" s="57" t="s">
        <v>9</v>
      </c>
      <c r="D91" s="42" t="s">
        <v>61</v>
      </c>
      <c r="E91" s="42" t="s">
        <v>38</v>
      </c>
      <c r="F91" s="42" t="s">
        <v>38</v>
      </c>
      <c r="G91" s="43">
        <v>-0.75</v>
      </c>
      <c r="H91" s="44">
        <v>1.71</v>
      </c>
      <c r="I91" s="68">
        <v>1.67</v>
      </c>
      <c r="J91" s="73">
        <f>Table_ForecastInput[[#This Row],[Quote]]/Table_ForecastInput[[#This Row],[Closer]]-100%</f>
        <v>2.39520958083832E-2</v>
      </c>
      <c r="K91" s="19"/>
      <c r="L91" s="153">
        <v>0.35499999999999998</v>
      </c>
      <c r="M91" s="139">
        <f>M90+Table_ForecastInput[[#This Row],[gew./verl. EH]]</f>
        <v>10.215000000000002</v>
      </c>
    </row>
    <row r="92" spans="2:13" ht="21" customHeight="1" x14ac:dyDescent="0.3">
      <c r="B92" s="51">
        <v>43772</v>
      </c>
      <c r="C92" s="57" t="s">
        <v>99</v>
      </c>
      <c r="D92" s="42" t="s">
        <v>176</v>
      </c>
      <c r="E92" s="42" t="s">
        <v>168</v>
      </c>
      <c r="F92" s="42" t="s">
        <v>176</v>
      </c>
      <c r="G92" s="43">
        <v>-0.5</v>
      </c>
      <c r="H92" s="44">
        <v>1.84</v>
      </c>
      <c r="I92" s="68">
        <v>1.68</v>
      </c>
      <c r="J92" s="73">
        <f>Table_ForecastInput[[#This Row],[Quote]]/Table_ForecastInput[[#This Row],[Closer]]-100%</f>
        <v>9.5238095238095344E-2</v>
      </c>
      <c r="K92" s="19"/>
      <c r="L92" s="153">
        <v>0.84000000000000008</v>
      </c>
      <c r="M92" s="139">
        <f>M91+Table_ForecastInput[[#This Row],[gew./verl. EH]]</f>
        <v>11.055000000000001</v>
      </c>
    </row>
    <row r="93" spans="2:13" ht="21" customHeight="1" x14ac:dyDescent="0.3">
      <c r="B93" s="47">
        <v>43779</v>
      </c>
      <c r="C93" s="58" t="s">
        <v>21</v>
      </c>
      <c r="D93" s="49" t="s">
        <v>60</v>
      </c>
      <c r="E93" s="49" t="s">
        <v>69</v>
      </c>
      <c r="F93" s="49" t="s">
        <v>60</v>
      </c>
      <c r="G93" s="50">
        <v>-0.5</v>
      </c>
      <c r="H93" s="50">
        <v>1.85</v>
      </c>
      <c r="I93" s="68">
        <v>1.98</v>
      </c>
      <c r="J93" s="73">
        <f>Table_ForecastInput[[#This Row],[Quote]]/Table_ForecastInput[[#This Row],[Closer]]-100%</f>
        <v>-6.5656565656565635E-2</v>
      </c>
      <c r="K93" s="19"/>
      <c r="L93" s="153">
        <v>0.85000000000000009</v>
      </c>
      <c r="M93" s="139">
        <f>M92+Table_ForecastInput[[#This Row],[gew./verl. EH]]</f>
        <v>11.905000000000001</v>
      </c>
    </row>
    <row r="94" spans="2:13" ht="21" customHeight="1" x14ac:dyDescent="0.3">
      <c r="B94" s="47">
        <v>43779</v>
      </c>
      <c r="C94" s="58" t="s">
        <v>99</v>
      </c>
      <c r="D94" s="49" t="s">
        <v>106</v>
      </c>
      <c r="E94" s="49" t="s">
        <v>177</v>
      </c>
      <c r="F94" s="49" t="s">
        <v>106</v>
      </c>
      <c r="G94" s="50">
        <v>-0.5</v>
      </c>
      <c r="H94" s="50">
        <v>1.78</v>
      </c>
      <c r="I94" s="68">
        <v>1.61</v>
      </c>
      <c r="J94" s="73">
        <f>Table_ForecastInput[[#This Row],[Quote]]/Table_ForecastInput[[#This Row],[Closer]]-100%</f>
        <v>0.10559006211180111</v>
      </c>
      <c r="K94" s="19"/>
      <c r="L94" s="153">
        <v>0.78</v>
      </c>
      <c r="M94" s="139">
        <f>M93+Table_ForecastInput[[#This Row],[gew./verl. EH]]</f>
        <v>12.685</v>
      </c>
    </row>
    <row r="95" spans="2:13" ht="21" customHeight="1" x14ac:dyDescent="0.3">
      <c r="B95" s="51">
        <v>43792</v>
      </c>
      <c r="C95" s="57" t="s">
        <v>21</v>
      </c>
      <c r="D95" s="42" t="s">
        <v>95</v>
      </c>
      <c r="E95" s="42" t="s">
        <v>53</v>
      </c>
      <c r="F95" s="42" t="s">
        <v>95</v>
      </c>
      <c r="G95" s="43">
        <v>-1</v>
      </c>
      <c r="H95" s="44">
        <v>1.88</v>
      </c>
      <c r="I95" s="68">
        <v>1.73</v>
      </c>
      <c r="J95" s="73">
        <f>Table_ForecastInput[[#This Row],[Quote]]/Table_ForecastInput[[#This Row],[Closer]]-100%</f>
        <v>8.6705202312138629E-2</v>
      </c>
      <c r="K95" s="19"/>
      <c r="L95" s="153">
        <v>-1</v>
      </c>
      <c r="M95" s="139">
        <f>M94+Table_ForecastInput[[#This Row],[gew./verl. EH]]</f>
        <v>11.685</v>
      </c>
    </row>
    <row r="96" spans="2:13" ht="21" customHeight="1" x14ac:dyDescent="0.3">
      <c r="B96" s="51">
        <v>43793</v>
      </c>
      <c r="C96" s="57" t="s">
        <v>9</v>
      </c>
      <c r="D96" s="42" t="s">
        <v>124</v>
      </c>
      <c r="E96" s="42" t="s">
        <v>63</v>
      </c>
      <c r="F96" s="42" t="s">
        <v>63</v>
      </c>
      <c r="G96" s="43">
        <v>-0.5</v>
      </c>
      <c r="H96" s="44">
        <v>1.79</v>
      </c>
      <c r="I96" s="68">
        <v>1.59</v>
      </c>
      <c r="J96" s="73">
        <f>Table_ForecastInput[[#This Row],[Quote]]/Table_ForecastInput[[#This Row],[Closer]]-100%</f>
        <v>0.12578616352201255</v>
      </c>
      <c r="K96" s="19"/>
      <c r="L96" s="153">
        <v>0.79</v>
      </c>
      <c r="M96" s="139">
        <f>M95+Table_ForecastInput[[#This Row],[gew./verl. EH]]</f>
        <v>12.475000000000001</v>
      </c>
    </row>
    <row r="97" spans="2:13" ht="21" customHeight="1" x14ac:dyDescent="0.3">
      <c r="B97" s="51">
        <v>43793</v>
      </c>
      <c r="C97" s="57" t="s">
        <v>21</v>
      </c>
      <c r="D97" s="42" t="s">
        <v>22</v>
      </c>
      <c r="E97" s="42" t="s">
        <v>158</v>
      </c>
      <c r="F97" s="42" t="s">
        <v>22</v>
      </c>
      <c r="G97" s="43">
        <v>-0.75</v>
      </c>
      <c r="H97" s="44">
        <v>1.76</v>
      </c>
      <c r="I97" s="68">
        <v>1.91</v>
      </c>
      <c r="J97" s="73">
        <f>Table_ForecastInput[[#This Row],[Quote]]/Table_ForecastInput[[#This Row],[Closer]]-100%</f>
        <v>-7.8534031413612482E-2</v>
      </c>
      <c r="K97" s="19"/>
      <c r="L97" s="153">
        <v>-1</v>
      </c>
      <c r="M97" s="139">
        <f>M96+Table_ForecastInput[[#This Row],[gew./verl. EH]]</f>
        <v>11.475000000000001</v>
      </c>
    </row>
    <row r="98" spans="2:13" ht="21" customHeight="1" x14ac:dyDescent="0.3">
      <c r="B98" s="51">
        <v>43793</v>
      </c>
      <c r="C98" s="57" t="s">
        <v>18</v>
      </c>
      <c r="D98" s="42" t="s">
        <v>76</v>
      </c>
      <c r="E98" s="42" t="s">
        <v>55</v>
      </c>
      <c r="F98" s="42" t="s">
        <v>76</v>
      </c>
      <c r="G98" s="43">
        <v>-0.5</v>
      </c>
      <c r="H98" s="44">
        <v>1.78</v>
      </c>
      <c r="I98" s="68">
        <v>1.75</v>
      </c>
      <c r="J98" s="73">
        <f>Table_ForecastInput[[#This Row],[Quote]]/Table_ForecastInput[[#This Row],[Closer]]-100%</f>
        <v>1.7142857142857126E-2</v>
      </c>
      <c r="K98" s="19"/>
      <c r="L98" s="153">
        <v>-1</v>
      </c>
      <c r="M98" s="139">
        <f>M97+Table_ForecastInput[[#This Row],[gew./verl. EH]]</f>
        <v>10.475000000000001</v>
      </c>
    </row>
    <row r="99" spans="2:13" ht="21" customHeight="1" x14ac:dyDescent="0.3">
      <c r="B99" s="51">
        <v>43793</v>
      </c>
      <c r="C99" s="57" t="s">
        <v>6</v>
      </c>
      <c r="D99" s="42" t="s">
        <v>72</v>
      </c>
      <c r="E99" s="42" t="s">
        <v>93</v>
      </c>
      <c r="F99" s="42" t="s">
        <v>115</v>
      </c>
      <c r="G99" s="43">
        <v>-0.25</v>
      </c>
      <c r="H99" s="44">
        <v>1.86</v>
      </c>
      <c r="I99" s="68">
        <v>1.84</v>
      </c>
      <c r="J99" s="73">
        <f>Table_ForecastInput[[#This Row],[Quote]]/Table_ForecastInput[[#This Row],[Closer]]-100%</f>
        <v>1.0869565217391353E-2</v>
      </c>
      <c r="K99" s="19"/>
      <c r="L99" s="153">
        <v>0.8600000000000001</v>
      </c>
      <c r="M99" s="139">
        <f>M98+Table_ForecastInput[[#This Row],[gew./verl. EH]]</f>
        <v>11.335000000000001</v>
      </c>
    </row>
    <row r="100" spans="2:13" ht="21" customHeight="1" x14ac:dyDescent="0.3">
      <c r="B100" s="47">
        <v>43798</v>
      </c>
      <c r="C100" s="58" t="s">
        <v>6</v>
      </c>
      <c r="D100" s="49" t="s">
        <v>115</v>
      </c>
      <c r="E100" s="49" t="s">
        <v>25</v>
      </c>
      <c r="F100" s="49" t="s">
        <v>115</v>
      </c>
      <c r="G100" s="50">
        <v>-1</v>
      </c>
      <c r="H100" s="50">
        <v>1.8</v>
      </c>
      <c r="I100" s="68">
        <v>1.67</v>
      </c>
      <c r="J100" s="73">
        <f>Table_ForecastInput[[#This Row],[Quote]]/Table_ForecastInput[[#This Row],[Closer]]-100%</f>
        <v>7.7844311377245567E-2</v>
      </c>
      <c r="K100" s="19"/>
      <c r="L100" s="153">
        <v>0</v>
      </c>
      <c r="M100" s="139">
        <f>M99+Table_ForecastInput[[#This Row],[gew./verl. EH]]</f>
        <v>11.335000000000001</v>
      </c>
    </row>
    <row r="101" spans="2:13" ht="21" customHeight="1" x14ac:dyDescent="0.3">
      <c r="B101" s="47">
        <v>43799</v>
      </c>
      <c r="C101" s="58" t="s">
        <v>9</v>
      </c>
      <c r="D101" s="49" t="s">
        <v>187</v>
      </c>
      <c r="E101" s="49" t="s">
        <v>31</v>
      </c>
      <c r="F101" s="49" t="s">
        <v>31</v>
      </c>
      <c r="G101" s="50">
        <v>-1</v>
      </c>
      <c r="H101" s="50">
        <v>1.86</v>
      </c>
      <c r="I101" s="68">
        <v>1.7</v>
      </c>
      <c r="J101" s="73">
        <f>Table_ForecastInput[[#This Row],[Quote]]/Table_ForecastInput[[#This Row],[Closer]]-100%</f>
        <v>9.4117647058823639E-2</v>
      </c>
      <c r="K101" s="19"/>
      <c r="L101" s="153">
        <v>0.8600000000000001</v>
      </c>
      <c r="M101" s="139">
        <f>M100+Table_ForecastInput[[#This Row],[gew./verl. EH]]</f>
        <v>12.195</v>
      </c>
    </row>
    <row r="102" spans="2:13" ht="21" customHeight="1" x14ac:dyDescent="0.3">
      <c r="B102" s="47">
        <v>43799</v>
      </c>
      <c r="C102" s="58" t="s">
        <v>18</v>
      </c>
      <c r="D102" s="49" t="s">
        <v>90</v>
      </c>
      <c r="E102" s="49" t="s">
        <v>159</v>
      </c>
      <c r="F102" s="49" t="s">
        <v>188</v>
      </c>
      <c r="G102" s="50">
        <v>-0.5</v>
      </c>
      <c r="H102" s="50">
        <v>1.77</v>
      </c>
      <c r="I102" s="68">
        <v>1.72</v>
      </c>
      <c r="J102" s="73">
        <f>Table_ForecastInput[[#This Row],[Quote]]/Table_ForecastInput[[#This Row],[Closer]]-100%</f>
        <v>2.9069767441860517E-2</v>
      </c>
      <c r="K102" s="19"/>
      <c r="L102" s="153">
        <v>0.77</v>
      </c>
      <c r="M102" s="139">
        <f>M101+Table_ForecastInput[[#This Row],[gew./verl. EH]]</f>
        <v>12.965</v>
      </c>
    </row>
    <row r="103" spans="2:13" ht="21" customHeight="1" x14ac:dyDescent="0.3">
      <c r="B103" s="47">
        <v>43800</v>
      </c>
      <c r="C103" s="58" t="s">
        <v>18</v>
      </c>
      <c r="D103" s="49" t="s">
        <v>70</v>
      </c>
      <c r="E103" s="49" t="s">
        <v>71</v>
      </c>
      <c r="F103" s="49" t="s">
        <v>70</v>
      </c>
      <c r="G103" s="50">
        <v>-1</v>
      </c>
      <c r="H103" s="50">
        <v>1.93</v>
      </c>
      <c r="I103" s="68">
        <v>1.92</v>
      </c>
      <c r="J103" s="73">
        <f>Table_ForecastInput[[#This Row],[Quote]]/Table_ForecastInput[[#This Row],[Closer]]-100%</f>
        <v>5.2083333333332593E-3</v>
      </c>
      <c r="K103" s="19"/>
      <c r="L103" s="153">
        <v>0</v>
      </c>
      <c r="M103" s="139">
        <f>M102+Table_ForecastInput[[#This Row],[gew./verl. EH]]</f>
        <v>12.965</v>
      </c>
    </row>
    <row r="104" spans="2:13" ht="21" customHeight="1" x14ac:dyDescent="0.3">
      <c r="B104" s="47">
        <v>43800</v>
      </c>
      <c r="C104" s="58" t="s">
        <v>18</v>
      </c>
      <c r="D104" s="49" t="s">
        <v>96</v>
      </c>
      <c r="E104" s="49" t="s">
        <v>189</v>
      </c>
      <c r="F104" s="49" t="s">
        <v>96</v>
      </c>
      <c r="G104" s="50">
        <v>-0.75</v>
      </c>
      <c r="H104" s="50">
        <v>1.97</v>
      </c>
      <c r="I104" s="68">
        <v>2</v>
      </c>
      <c r="J104" s="73">
        <f>Table_ForecastInput[[#This Row],[Quote]]/Table_ForecastInput[[#This Row],[Closer]]-100%</f>
        <v>-1.5000000000000013E-2</v>
      </c>
      <c r="K104" s="19"/>
      <c r="L104" s="153">
        <v>0.97</v>
      </c>
      <c r="M104" s="139">
        <f>M103+Table_ForecastInput[[#This Row],[gew./verl. EH]]</f>
        <v>13.935</v>
      </c>
    </row>
    <row r="105" spans="2:13" ht="21" customHeight="1" x14ac:dyDescent="0.3">
      <c r="B105" s="51">
        <v>43803</v>
      </c>
      <c r="C105" s="57" t="s">
        <v>6</v>
      </c>
      <c r="D105" s="42" t="s">
        <v>72</v>
      </c>
      <c r="E105" s="42" t="s">
        <v>73</v>
      </c>
      <c r="F105" s="42" t="s">
        <v>73</v>
      </c>
      <c r="G105" s="43">
        <v>-0.5</v>
      </c>
      <c r="H105" s="44">
        <v>1.93</v>
      </c>
      <c r="I105" s="68">
        <v>1.91</v>
      </c>
      <c r="J105" s="73">
        <f>Table_ForecastInput[[#This Row],[Quote]]/Table_ForecastInput[[#This Row],[Closer]]-100%</f>
        <v>1.0471204188481575E-2</v>
      </c>
      <c r="K105" s="19"/>
      <c r="L105" s="153">
        <v>0.92999999999999994</v>
      </c>
      <c r="M105" s="139">
        <f>M104+Table_ForecastInput[[#This Row],[gew./verl. EH]]</f>
        <v>14.865</v>
      </c>
    </row>
    <row r="106" spans="2:13" ht="21" customHeight="1" x14ac:dyDescent="0.3">
      <c r="B106" s="51">
        <v>43806</v>
      </c>
      <c r="C106" s="57" t="s">
        <v>16</v>
      </c>
      <c r="D106" s="42" t="s">
        <v>190</v>
      </c>
      <c r="E106" s="42" t="s">
        <v>183</v>
      </c>
      <c r="F106" s="42" t="s">
        <v>183</v>
      </c>
      <c r="G106" s="43">
        <v>-1</v>
      </c>
      <c r="H106" s="44">
        <v>1.7</v>
      </c>
      <c r="I106" s="68">
        <v>1.83</v>
      </c>
      <c r="J106" s="73">
        <f>Table_ForecastInput[[#This Row],[Quote]]/Table_ForecastInput[[#This Row],[Closer]]-100%</f>
        <v>-7.1038251366120297E-2</v>
      </c>
      <c r="K106" s="19"/>
      <c r="L106" s="153">
        <v>0.7</v>
      </c>
      <c r="M106" s="139">
        <f>M105+Table_ForecastInput[[#This Row],[gew./verl. EH]]</f>
        <v>15.565</v>
      </c>
    </row>
    <row r="107" spans="2:13" ht="21" customHeight="1" x14ac:dyDescent="0.3">
      <c r="B107" s="51">
        <v>43806</v>
      </c>
      <c r="C107" s="57" t="s">
        <v>6</v>
      </c>
      <c r="D107" s="42" t="s">
        <v>73</v>
      </c>
      <c r="E107" s="42" t="s">
        <v>139</v>
      </c>
      <c r="F107" s="42" t="s">
        <v>73</v>
      </c>
      <c r="G107" s="43">
        <v>-1</v>
      </c>
      <c r="H107" s="44">
        <v>1.81</v>
      </c>
      <c r="I107" s="68">
        <v>1.69</v>
      </c>
      <c r="J107" s="73">
        <f>Table_ForecastInput[[#This Row],[Quote]]/Table_ForecastInput[[#This Row],[Closer]]-100%</f>
        <v>7.1005917159763454E-2</v>
      </c>
      <c r="K107" s="19"/>
      <c r="L107" s="153">
        <v>0.81</v>
      </c>
      <c r="M107" s="139">
        <f>M106+Table_ForecastInput[[#This Row],[gew./verl. EH]]</f>
        <v>16.375</v>
      </c>
    </row>
    <row r="108" spans="2:13" ht="21" customHeight="1" x14ac:dyDescent="0.3">
      <c r="B108" s="47">
        <v>43813</v>
      </c>
      <c r="C108" s="58" t="s">
        <v>21</v>
      </c>
      <c r="D108" s="49" t="s">
        <v>191</v>
      </c>
      <c r="E108" s="49" t="s">
        <v>80</v>
      </c>
      <c r="F108" s="49" t="s">
        <v>80</v>
      </c>
      <c r="G108" s="50">
        <v>-1</v>
      </c>
      <c r="H108" s="50">
        <v>1.7</v>
      </c>
      <c r="I108" s="68">
        <v>1.69</v>
      </c>
      <c r="J108" s="73">
        <f>Table_ForecastInput[[#This Row],[Quote]]/Table_ForecastInput[[#This Row],[Closer]]-100%</f>
        <v>5.9171597633136397E-3</v>
      </c>
      <c r="K108" s="19"/>
      <c r="L108" s="153">
        <v>0.7</v>
      </c>
      <c r="M108" s="139">
        <f>M107+Table_ForecastInput[[#This Row],[gew./verl. EH]]</f>
        <v>17.074999999999999</v>
      </c>
    </row>
    <row r="109" spans="2:13" ht="21" customHeight="1" x14ac:dyDescent="0.3">
      <c r="B109" s="47">
        <v>43813</v>
      </c>
      <c r="C109" s="58" t="s">
        <v>6</v>
      </c>
      <c r="D109" s="49" t="s">
        <v>127</v>
      </c>
      <c r="E109" s="49" t="s">
        <v>93</v>
      </c>
      <c r="F109" s="49" t="s">
        <v>115</v>
      </c>
      <c r="G109" s="50">
        <v>-0.5</v>
      </c>
      <c r="H109" s="50">
        <v>1.88</v>
      </c>
      <c r="I109" s="68">
        <v>1.85</v>
      </c>
      <c r="J109" s="73">
        <f>Table_ForecastInput[[#This Row],[Quote]]/Table_ForecastInput[[#This Row],[Closer]]-100%</f>
        <v>1.6216216216216051E-2</v>
      </c>
      <c r="K109" s="19"/>
      <c r="L109" s="153">
        <v>-1</v>
      </c>
      <c r="M109" s="139">
        <f>M108+Table_ForecastInput[[#This Row],[gew./verl. EH]]</f>
        <v>16.074999999999999</v>
      </c>
    </row>
    <row r="110" spans="2:13" ht="21" customHeight="1" x14ac:dyDescent="0.3">
      <c r="B110" s="47">
        <v>43814</v>
      </c>
      <c r="C110" s="58" t="s">
        <v>18</v>
      </c>
      <c r="D110" s="49" t="s">
        <v>28</v>
      </c>
      <c r="E110" s="49" t="s">
        <v>30</v>
      </c>
      <c r="F110" s="49" t="s">
        <v>28</v>
      </c>
      <c r="G110" s="50">
        <v>-0.75</v>
      </c>
      <c r="H110" s="50">
        <v>1.89</v>
      </c>
      <c r="I110" s="68">
        <v>2</v>
      </c>
      <c r="J110" s="73">
        <f>Table_ForecastInput[[#This Row],[Quote]]/Table_ForecastInput[[#This Row],[Closer]]-100%</f>
        <v>-5.5000000000000049E-2</v>
      </c>
      <c r="K110" s="19"/>
      <c r="L110" s="153">
        <v>0.8899999999999999</v>
      </c>
      <c r="M110" s="139">
        <f>M109+Table_ForecastInput[[#This Row],[gew./verl. EH]]</f>
        <v>16.965</v>
      </c>
    </row>
    <row r="111" spans="2:13" ht="21" customHeight="1" x14ac:dyDescent="0.3">
      <c r="B111" s="47">
        <v>43814</v>
      </c>
      <c r="C111" s="58" t="s">
        <v>18</v>
      </c>
      <c r="D111" s="49" t="s">
        <v>70</v>
      </c>
      <c r="E111" s="49" t="s">
        <v>76</v>
      </c>
      <c r="F111" s="49" t="s">
        <v>70</v>
      </c>
      <c r="G111" s="50">
        <v>-0.5</v>
      </c>
      <c r="H111" s="50">
        <v>1.74</v>
      </c>
      <c r="I111" s="68">
        <v>1.59</v>
      </c>
      <c r="J111" s="73">
        <f>Table_ForecastInput[[#This Row],[Quote]]/Table_ForecastInput[[#This Row],[Closer]]-100%</f>
        <v>9.4339622641509413E-2</v>
      </c>
      <c r="K111" s="19"/>
      <c r="L111" s="153">
        <v>-1</v>
      </c>
      <c r="M111" s="139">
        <f>M110+Table_ForecastInput[[#This Row],[gew./verl. EH]]</f>
        <v>15.965</v>
      </c>
    </row>
    <row r="112" spans="2:13" ht="21" customHeight="1" x14ac:dyDescent="0.3">
      <c r="B112" s="51">
        <v>43817</v>
      </c>
      <c r="C112" s="57" t="s">
        <v>9</v>
      </c>
      <c r="D112" s="42" t="s">
        <v>180</v>
      </c>
      <c r="E112" s="42" t="s">
        <v>38</v>
      </c>
      <c r="F112" s="42" t="s">
        <v>38</v>
      </c>
      <c r="G112" s="43">
        <v>-0.75</v>
      </c>
      <c r="H112" s="44">
        <v>1.72</v>
      </c>
      <c r="I112" s="68">
        <v>1.59</v>
      </c>
      <c r="J112" s="73">
        <f>Table_ForecastInput[[#This Row],[Quote]]/Table_ForecastInput[[#This Row],[Closer]]-100%</f>
        <v>8.1761006289308158E-2</v>
      </c>
      <c r="K112" s="19"/>
      <c r="L112" s="153">
        <v>0.36</v>
      </c>
      <c r="M112" s="139">
        <f>M111+Table_ForecastInput[[#This Row],[gew./verl. EH]]</f>
        <v>16.324999999999999</v>
      </c>
    </row>
    <row r="113" spans="2:13" ht="21" customHeight="1" x14ac:dyDescent="0.3">
      <c r="B113" s="51">
        <v>43820</v>
      </c>
      <c r="C113" s="57" t="s">
        <v>6</v>
      </c>
      <c r="D113" s="42" t="s">
        <v>7</v>
      </c>
      <c r="E113" s="42" t="s">
        <v>192</v>
      </c>
      <c r="F113" s="42" t="s">
        <v>7</v>
      </c>
      <c r="G113" s="43">
        <v>-0.5</v>
      </c>
      <c r="H113" s="44">
        <v>1.78</v>
      </c>
      <c r="I113" s="68">
        <v>1.83</v>
      </c>
      <c r="J113" s="73">
        <f>Table_ForecastInput[[#This Row],[Quote]]/Table_ForecastInput[[#This Row],[Closer]]-100%</f>
        <v>-2.732240437158473E-2</v>
      </c>
      <c r="K113" s="19"/>
      <c r="L113" s="153">
        <v>0.78</v>
      </c>
      <c r="M113" s="139">
        <f>M112+Table_ForecastInput[[#This Row],[gew./verl. EH]]</f>
        <v>17.105</v>
      </c>
    </row>
    <row r="114" spans="2:13" ht="21" customHeight="1" x14ac:dyDescent="0.3">
      <c r="B114" s="51">
        <v>43820</v>
      </c>
      <c r="C114" s="57" t="s">
        <v>6</v>
      </c>
      <c r="D114" s="42" t="s">
        <v>8</v>
      </c>
      <c r="E114" s="42" t="s">
        <v>144</v>
      </c>
      <c r="F114" s="42" t="s">
        <v>8</v>
      </c>
      <c r="G114" s="43">
        <v>-0.25</v>
      </c>
      <c r="H114" s="44">
        <v>1.85</v>
      </c>
      <c r="I114" s="68">
        <v>1.67</v>
      </c>
      <c r="J114" s="73">
        <f>Table_ForecastInput[[#This Row],[Quote]]/Table_ForecastInput[[#This Row],[Closer]]-100%</f>
        <v>0.10778443113772473</v>
      </c>
      <c r="K114" s="19"/>
      <c r="L114" s="153">
        <v>0.85000000000000009</v>
      </c>
      <c r="M114" s="139">
        <f>M113+Table_ForecastInput[[#This Row],[gew./verl. EH]]</f>
        <v>17.955000000000002</v>
      </c>
    </row>
    <row r="115" spans="2:13" ht="21" customHeight="1" x14ac:dyDescent="0.3">
      <c r="B115" s="51">
        <v>43820</v>
      </c>
      <c r="C115" s="57" t="s">
        <v>6</v>
      </c>
      <c r="D115" s="42" t="s">
        <v>39</v>
      </c>
      <c r="E115" s="42" t="s">
        <v>32</v>
      </c>
      <c r="F115" s="42" t="s">
        <v>39</v>
      </c>
      <c r="G115" s="43">
        <v>-0.25</v>
      </c>
      <c r="H115" s="44">
        <v>1.86</v>
      </c>
      <c r="I115" s="68">
        <v>1.75</v>
      </c>
      <c r="J115" s="73">
        <f>Table_ForecastInput[[#This Row],[Quote]]/Table_ForecastInput[[#This Row],[Closer]]-100%</f>
        <v>6.2857142857142945E-2</v>
      </c>
      <c r="K115" s="19"/>
      <c r="L115" s="153">
        <v>0.8600000000000001</v>
      </c>
      <c r="M115" s="139">
        <f>M114+Table_ForecastInput[[#This Row],[gew./verl. EH]]</f>
        <v>18.815000000000001</v>
      </c>
    </row>
    <row r="116" spans="2:13" ht="21" customHeight="1" x14ac:dyDescent="0.3">
      <c r="B116" s="51">
        <v>43820</v>
      </c>
      <c r="C116" s="57" t="s">
        <v>16</v>
      </c>
      <c r="D116" s="42" t="s">
        <v>97</v>
      </c>
      <c r="E116" s="42" t="s">
        <v>116</v>
      </c>
      <c r="F116" s="42" t="s">
        <v>97</v>
      </c>
      <c r="G116" s="43">
        <v>0</v>
      </c>
      <c r="H116" s="44">
        <v>1.8</v>
      </c>
      <c r="I116" s="68">
        <v>1.73</v>
      </c>
      <c r="J116" s="73">
        <f>Table_ForecastInput[[#This Row],[Quote]]/Table_ForecastInput[[#This Row],[Closer]]-100%</f>
        <v>4.0462427745664886E-2</v>
      </c>
      <c r="K116" s="19"/>
      <c r="L116" s="153">
        <v>-1</v>
      </c>
      <c r="M116" s="139">
        <f>M115+Table_ForecastInput[[#This Row],[gew./verl. EH]]</f>
        <v>17.815000000000001</v>
      </c>
    </row>
    <row r="117" spans="2:13" ht="21" customHeight="1" x14ac:dyDescent="0.3">
      <c r="B117" s="59">
        <v>43825</v>
      </c>
      <c r="C117" s="60" t="s">
        <v>16</v>
      </c>
      <c r="D117" s="61" t="s">
        <v>193</v>
      </c>
      <c r="E117" s="61" t="s">
        <v>178</v>
      </c>
      <c r="F117" s="61" t="s">
        <v>193</v>
      </c>
      <c r="G117" s="62">
        <v>-0.5</v>
      </c>
      <c r="H117" s="63">
        <v>1.88</v>
      </c>
      <c r="I117" s="67">
        <v>1.83</v>
      </c>
      <c r="J117" s="73">
        <f>Table_ForecastInput[[#This Row],[Quote]]/Table_ForecastInput[[#This Row],[Closer]]-100%</f>
        <v>2.7322404371584508E-2</v>
      </c>
      <c r="K117" s="19"/>
      <c r="L117" s="153">
        <v>-1</v>
      </c>
      <c r="M117" s="139">
        <f>M116+Table_ForecastInput[[#This Row],[gew./verl. EH]]</f>
        <v>16.815000000000001</v>
      </c>
    </row>
    <row r="118" spans="2:13" ht="21" customHeight="1" x14ac:dyDescent="0.3">
      <c r="B118" s="59">
        <v>43827</v>
      </c>
      <c r="C118" s="60" t="s">
        <v>16</v>
      </c>
      <c r="D118" s="61" t="s">
        <v>184</v>
      </c>
      <c r="E118" s="61" t="s">
        <v>68</v>
      </c>
      <c r="F118" s="61" t="s">
        <v>68</v>
      </c>
      <c r="G118" s="62">
        <v>-0.5</v>
      </c>
      <c r="H118" s="63">
        <v>1.88</v>
      </c>
      <c r="I118" s="67">
        <v>1.9</v>
      </c>
      <c r="J118" s="73">
        <f>Table_ForecastInput[[#This Row],[Quote]]/Table_ForecastInput[[#This Row],[Closer]]-100%</f>
        <v>-1.0526315789473717E-2</v>
      </c>
      <c r="K118" s="19"/>
      <c r="L118" s="153">
        <v>0.87999999999999989</v>
      </c>
      <c r="M118" s="139">
        <f>M117+Table_ForecastInput[[#This Row],[gew./verl. EH]]</f>
        <v>17.695</v>
      </c>
    </row>
    <row r="119" spans="2:13" ht="21" customHeight="1" x14ac:dyDescent="0.3">
      <c r="B119" s="59">
        <v>43831</v>
      </c>
      <c r="C119" s="60" t="s">
        <v>16</v>
      </c>
      <c r="D119" s="61" t="s">
        <v>138</v>
      </c>
      <c r="E119" s="61" t="s">
        <v>68</v>
      </c>
      <c r="F119" s="61" t="s">
        <v>68</v>
      </c>
      <c r="G119" s="62">
        <v>0</v>
      </c>
      <c r="H119" s="63">
        <v>1.98</v>
      </c>
      <c r="I119" s="67">
        <v>1.94</v>
      </c>
      <c r="J119" s="73">
        <f>Table_ForecastInput[[#This Row],[Quote]]/Table_ForecastInput[[#This Row],[Closer]]-100%</f>
        <v>2.0618556701030855E-2</v>
      </c>
      <c r="K119" s="19"/>
      <c r="L119" s="154">
        <v>-1</v>
      </c>
      <c r="M119" s="139">
        <f>M118+Table_ForecastInput[[#This Row],[gew./verl. EH]]</f>
        <v>16.695</v>
      </c>
    </row>
    <row r="120" spans="2:13" ht="21" customHeight="1" x14ac:dyDescent="0.3">
      <c r="B120" s="59">
        <v>43833</v>
      </c>
      <c r="C120" s="60" t="s">
        <v>18</v>
      </c>
      <c r="D120" s="61" t="s">
        <v>70</v>
      </c>
      <c r="E120" s="61" t="s">
        <v>96</v>
      </c>
      <c r="F120" s="61" t="s">
        <v>70</v>
      </c>
      <c r="G120" s="62">
        <v>-0.5</v>
      </c>
      <c r="H120" s="63">
        <v>1.74</v>
      </c>
      <c r="I120" s="67">
        <v>1.64</v>
      </c>
      <c r="J120" s="73">
        <f>Table_ForecastInput[[#This Row],[Quote]]/Table_ForecastInput[[#This Row],[Closer]]-100%</f>
        <v>6.0975609756097615E-2</v>
      </c>
      <c r="K120" s="19"/>
      <c r="L120" s="155">
        <v>-1</v>
      </c>
      <c r="M120" s="139">
        <f>M119+Table_ForecastInput[[#This Row],[gew./verl. EH]]</f>
        <v>15.695</v>
      </c>
    </row>
    <row r="121" spans="2:13" ht="21" customHeight="1" x14ac:dyDescent="0.3">
      <c r="B121" s="59">
        <v>43834</v>
      </c>
      <c r="C121" s="60" t="s">
        <v>18</v>
      </c>
      <c r="D121" s="61" t="s">
        <v>54</v>
      </c>
      <c r="E121" s="61" t="s">
        <v>159</v>
      </c>
      <c r="F121" s="61" t="s">
        <v>54</v>
      </c>
      <c r="G121" s="62">
        <v>-0.75</v>
      </c>
      <c r="H121" s="63">
        <v>1.92</v>
      </c>
      <c r="I121" s="67">
        <v>1.83</v>
      </c>
      <c r="J121" s="73">
        <f>Table_ForecastInput[[#This Row],[Quote]]/Table_ForecastInput[[#This Row],[Closer]]-100%</f>
        <v>4.9180327868852292E-2</v>
      </c>
      <c r="K121" s="19"/>
      <c r="L121" s="154">
        <v>0.45999999999999996</v>
      </c>
      <c r="M121" s="139">
        <f>M120+Table_ForecastInput[[#This Row],[gew./verl. EH]]</f>
        <v>16.155000000000001</v>
      </c>
    </row>
    <row r="122" spans="2:13" ht="21" customHeight="1" x14ac:dyDescent="0.3">
      <c r="B122" s="59">
        <v>43834</v>
      </c>
      <c r="C122" s="60" t="s">
        <v>18</v>
      </c>
      <c r="D122" s="61" t="s">
        <v>28</v>
      </c>
      <c r="E122" s="61" t="s">
        <v>129</v>
      </c>
      <c r="F122" s="61" t="s">
        <v>129</v>
      </c>
      <c r="G122" s="62">
        <v>-0.5</v>
      </c>
      <c r="H122" s="63">
        <v>1.81</v>
      </c>
      <c r="I122" s="67">
        <v>1.87</v>
      </c>
      <c r="J122" s="73">
        <f>Table_ForecastInput[[#This Row],[Quote]]/Table_ForecastInput[[#This Row],[Closer]]-100%</f>
        <v>-3.208556149732622E-2</v>
      </c>
      <c r="K122" s="19"/>
      <c r="L122" s="155">
        <v>0.81</v>
      </c>
      <c r="M122" s="139">
        <f>M121+Table_ForecastInput[[#This Row],[gew./verl. EH]]</f>
        <v>16.965</v>
      </c>
    </row>
    <row r="123" spans="2:13" ht="21" customHeight="1" x14ac:dyDescent="0.3">
      <c r="B123" s="59">
        <v>43834</v>
      </c>
      <c r="C123" s="60" t="s">
        <v>18</v>
      </c>
      <c r="D123" s="61" t="s">
        <v>29</v>
      </c>
      <c r="E123" s="61" t="s">
        <v>84</v>
      </c>
      <c r="F123" s="61" t="s">
        <v>84</v>
      </c>
      <c r="G123" s="62">
        <v>-1</v>
      </c>
      <c r="H123" s="63">
        <v>1.77</v>
      </c>
      <c r="I123" s="67">
        <v>1.51</v>
      </c>
      <c r="J123" s="73">
        <f>Table_ForecastInput[[#This Row],[Quote]]/Table_ForecastInput[[#This Row],[Closer]]-100%</f>
        <v>0.17218543046357615</v>
      </c>
      <c r="K123" s="19"/>
      <c r="L123" s="155">
        <v>-1</v>
      </c>
      <c r="M123" s="139">
        <f>M122+Table_ForecastInput[[#This Row],[gew./verl. EH]]</f>
        <v>15.965</v>
      </c>
    </row>
    <row r="124" spans="2:13" ht="21" customHeight="1" x14ac:dyDescent="0.3">
      <c r="B124" s="59">
        <v>43835</v>
      </c>
      <c r="C124" s="60" t="s">
        <v>9</v>
      </c>
      <c r="D124" s="61" t="s">
        <v>187</v>
      </c>
      <c r="E124" s="61" t="s">
        <v>63</v>
      </c>
      <c r="F124" s="61" t="s">
        <v>63</v>
      </c>
      <c r="G124" s="62">
        <v>-1</v>
      </c>
      <c r="H124" s="63">
        <v>1.81</v>
      </c>
      <c r="I124" s="67">
        <v>2</v>
      </c>
      <c r="J124" s="73">
        <f>Table_ForecastInput[[#This Row],[Quote]]/Table_ForecastInput[[#This Row],[Closer]]-100%</f>
        <v>-9.4999999999999973E-2</v>
      </c>
      <c r="K124" s="19"/>
      <c r="L124" s="154">
        <v>0</v>
      </c>
      <c r="M124" s="139">
        <f>M123+Table_ForecastInput[[#This Row],[gew./verl. EH]]</f>
        <v>15.965</v>
      </c>
    </row>
    <row r="125" spans="2:13" ht="21" customHeight="1" x14ac:dyDescent="0.3">
      <c r="B125" s="75">
        <v>43835</v>
      </c>
      <c r="C125" s="76" t="s">
        <v>9</v>
      </c>
      <c r="D125" s="77" t="s">
        <v>58</v>
      </c>
      <c r="E125" s="77" t="s">
        <v>61</v>
      </c>
      <c r="F125" s="77" t="s">
        <v>58</v>
      </c>
      <c r="G125" s="78">
        <v>-1</v>
      </c>
      <c r="H125" s="79">
        <v>1.8</v>
      </c>
      <c r="I125" s="67">
        <v>1.86</v>
      </c>
      <c r="J125" s="73">
        <f>Table_ForecastInput[[#This Row],[Quote]]/Table_ForecastInput[[#This Row],[Closer]]-100%</f>
        <v>-3.2258064516129115E-2</v>
      </c>
      <c r="K125" s="19"/>
      <c r="L125" s="154">
        <v>-1</v>
      </c>
      <c r="M125" s="139">
        <f>M124+Table_ForecastInput[[#This Row],[gew./verl. EH]]</f>
        <v>14.965</v>
      </c>
    </row>
    <row r="126" spans="2:13" ht="21" customHeight="1" x14ac:dyDescent="0.3">
      <c r="B126" s="80">
        <v>43841</v>
      </c>
      <c r="C126" s="81" t="s">
        <v>16</v>
      </c>
      <c r="D126" s="82" t="s">
        <v>67</v>
      </c>
      <c r="E126" s="82" t="s">
        <v>74</v>
      </c>
      <c r="F126" s="82" t="s">
        <v>67</v>
      </c>
      <c r="G126" s="83">
        <v>-0.5</v>
      </c>
      <c r="H126" s="84">
        <v>1.86</v>
      </c>
      <c r="I126" s="65">
        <v>1.94</v>
      </c>
      <c r="J126" s="73">
        <f>Table_ForecastInput[[#This Row],[Quote]]/Table_ForecastInput[[#This Row],[Closer]]-100%</f>
        <v>-4.123711340206182E-2</v>
      </c>
      <c r="K126" s="19"/>
      <c r="L126" s="155">
        <v>0.8600000000000001</v>
      </c>
      <c r="M126" s="139">
        <f>M125+Table_ForecastInput[[#This Row],[gew./verl. EH]]</f>
        <v>15.824999999999999</v>
      </c>
    </row>
    <row r="127" spans="2:13" ht="21" customHeight="1" x14ac:dyDescent="0.3">
      <c r="B127" s="80">
        <v>43841</v>
      </c>
      <c r="C127" s="48" t="s">
        <v>16</v>
      </c>
      <c r="D127" s="49" t="s">
        <v>97</v>
      </c>
      <c r="E127" s="49" t="s">
        <v>183</v>
      </c>
      <c r="F127" s="49" t="s">
        <v>183</v>
      </c>
      <c r="G127" s="50">
        <v>-0.5</v>
      </c>
      <c r="H127" s="50">
        <v>1.7</v>
      </c>
      <c r="I127" s="65">
        <v>1.69</v>
      </c>
      <c r="J127" s="73">
        <f>Table_ForecastInput[[#This Row],[Quote]]/Table_ForecastInput[[#This Row],[Closer]]-100%</f>
        <v>5.9171597633136397E-3</v>
      </c>
      <c r="K127" s="19"/>
      <c r="L127" s="154">
        <v>0.7</v>
      </c>
      <c r="M127" s="139">
        <f>M126+Table_ForecastInput[[#This Row],[gew./verl. EH]]</f>
        <v>16.524999999999999</v>
      </c>
    </row>
    <row r="128" spans="2:13" ht="21" customHeight="1" x14ac:dyDescent="0.3">
      <c r="B128" s="47">
        <v>43841</v>
      </c>
      <c r="C128" s="48" t="s">
        <v>9</v>
      </c>
      <c r="D128" s="49" t="s">
        <v>63</v>
      </c>
      <c r="E128" s="49" t="s">
        <v>11</v>
      </c>
      <c r="F128" s="49" t="s">
        <v>63</v>
      </c>
      <c r="G128" s="50">
        <v>-0.25</v>
      </c>
      <c r="H128" s="50">
        <v>1.87</v>
      </c>
      <c r="I128" s="65">
        <v>1.75</v>
      </c>
      <c r="J128" s="73">
        <f>Table_ForecastInput[[#This Row],[Quote]]/Table_ForecastInput[[#This Row],[Closer]]-100%</f>
        <v>6.8571428571428727E-2</v>
      </c>
      <c r="K128" s="19"/>
      <c r="L128" s="154">
        <v>0.87000000000000011</v>
      </c>
      <c r="M128" s="139">
        <f>M127+Table_ForecastInput[[#This Row],[gew./verl. EH]]</f>
        <v>17.395</v>
      </c>
    </row>
    <row r="129" spans="2:13" ht="21" customHeight="1" x14ac:dyDescent="0.3">
      <c r="B129" s="80">
        <v>43848</v>
      </c>
      <c r="C129" s="81" t="s">
        <v>18</v>
      </c>
      <c r="D129" s="82" t="s">
        <v>159</v>
      </c>
      <c r="E129" s="82" t="s">
        <v>121</v>
      </c>
      <c r="F129" s="82" t="s">
        <v>121</v>
      </c>
      <c r="G129" s="83">
        <v>-0.5</v>
      </c>
      <c r="H129" s="84">
        <v>1.87</v>
      </c>
      <c r="I129" s="128">
        <v>1.75</v>
      </c>
      <c r="J129" s="73">
        <f>Table_ForecastInput[[#This Row],[Quote]]/Table_ForecastInput[[#This Row],[Closer]]-100%</f>
        <v>6.8571428571428727E-2</v>
      </c>
      <c r="K129" s="19"/>
      <c r="L129" s="154">
        <v>-1</v>
      </c>
      <c r="M129" s="139">
        <f>M128+Table_ForecastInput[[#This Row],[gew./verl. EH]]</f>
        <v>16.395</v>
      </c>
    </row>
    <row r="130" spans="2:13" ht="21" customHeight="1" x14ac:dyDescent="0.3">
      <c r="B130" s="85">
        <v>43849</v>
      </c>
      <c r="C130" s="86" t="s">
        <v>18</v>
      </c>
      <c r="D130" s="87" t="s">
        <v>76</v>
      </c>
      <c r="E130" s="87" t="s">
        <v>29</v>
      </c>
      <c r="F130" s="87" t="s">
        <v>76</v>
      </c>
      <c r="G130" s="88">
        <v>-0.5</v>
      </c>
      <c r="H130" s="89">
        <v>1.76</v>
      </c>
      <c r="I130" s="129">
        <v>1.85</v>
      </c>
      <c r="J130" s="73">
        <f>Table_ForecastInput[[#This Row],[Quote]]/Table_ForecastInput[[#This Row],[Closer]]-100%</f>
        <v>-4.8648648648648707E-2</v>
      </c>
      <c r="K130" s="19"/>
      <c r="L130" s="154">
        <v>-1</v>
      </c>
      <c r="M130" s="139">
        <f>M129+Table_ForecastInput[[#This Row],[gew./verl. EH]]</f>
        <v>15.395</v>
      </c>
    </row>
    <row r="131" spans="2:13" ht="21" customHeight="1" x14ac:dyDescent="0.3">
      <c r="B131" s="90">
        <v>43855</v>
      </c>
      <c r="C131" s="91" t="s">
        <v>21</v>
      </c>
      <c r="D131" s="92" t="s">
        <v>24</v>
      </c>
      <c r="E131" s="92" t="s">
        <v>80</v>
      </c>
      <c r="F131" s="92" t="s">
        <v>80</v>
      </c>
      <c r="G131" s="93">
        <v>-0.5</v>
      </c>
      <c r="H131" s="94">
        <v>1.8</v>
      </c>
      <c r="I131" s="130">
        <v>1.67</v>
      </c>
      <c r="J131" s="73">
        <f>Table_ForecastInput[[#This Row],[Quote]]/Table_ForecastInput[[#This Row],[Closer]]-100%</f>
        <v>7.7844311377245567E-2</v>
      </c>
      <c r="K131" s="19"/>
      <c r="L131" s="154">
        <v>-1</v>
      </c>
      <c r="M131" s="139">
        <f>M130+Table_ForecastInput[[#This Row],[gew./verl. EH]]</f>
        <v>14.395</v>
      </c>
    </row>
    <row r="132" spans="2:13" ht="21" customHeight="1" x14ac:dyDescent="0.3">
      <c r="B132" s="95">
        <v>43855</v>
      </c>
      <c r="C132" s="96" t="s">
        <v>6</v>
      </c>
      <c r="D132" s="97" t="s">
        <v>115</v>
      </c>
      <c r="E132" s="97" t="s">
        <v>36</v>
      </c>
      <c r="F132" s="97" t="s">
        <v>115</v>
      </c>
      <c r="G132" s="98">
        <v>-0.5</v>
      </c>
      <c r="H132" s="99">
        <v>1.75</v>
      </c>
      <c r="I132" s="131">
        <v>2</v>
      </c>
      <c r="J132" s="73">
        <f>Table_ForecastInput[[#This Row],[Quote]]/Table_ForecastInput[[#This Row],[Closer]]-100%</f>
        <v>-0.125</v>
      </c>
      <c r="K132" s="19"/>
      <c r="L132" s="154">
        <v>-1</v>
      </c>
      <c r="M132" s="139">
        <f>M131+Table_ForecastInput[[#This Row],[gew./verl. EH]]</f>
        <v>13.395</v>
      </c>
    </row>
    <row r="133" spans="2:13" ht="21" customHeight="1" x14ac:dyDescent="0.3">
      <c r="B133" s="95">
        <v>43856</v>
      </c>
      <c r="C133" s="96" t="s">
        <v>6</v>
      </c>
      <c r="D133" s="97" t="s">
        <v>40</v>
      </c>
      <c r="E133" s="97" t="s">
        <v>91</v>
      </c>
      <c r="F133" s="97" t="s">
        <v>40</v>
      </c>
      <c r="G133" s="98">
        <v>1.25</v>
      </c>
      <c r="H133" s="99">
        <v>1.87</v>
      </c>
      <c r="I133" s="131">
        <v>1.79</v>
      </c>
      <c r="J133" s="73">
        <f>Table_ForecastInput[[#This Row],[Quote]]/Table_ForecastInput[[#This Row],[Closer]]-100%</f>
        <v>4.4692737430167551E-2</v>
      </c>
      <c r="K133" s="19"/>
      <c r="L133" s="154">
        <v>-1</v>
      </c>
      <c r="M133" s="139">
        <f>M132+Table_ForecastInput[[#This Row],[gew./verl. EH]]</f>
        <v>12.395</v>
      </c>
    </row>
    <row r="134" spans="2:13" ht="21" customHeight="1" x14ac:dyDescent="0.3">
      <c r="B134" s="80">
        <v>43862</v>
      </c>
      <c r="C134" s="81" t="s">
        <v>16</v>
      </c>
      <c r="D134" s="82" t="s">
        <v>195</v>
      </c>
      <c r="E134" s="82" t="s">
        <v>193</v>
      </c>
      <c r="F134" s="82" t="s">
        <v>195</v>
      </c>
      <c r="G134" s="83">
        <v>0.25</v>
      </c>
      <c r="H134" s="84">
        <v>1.78</v>
      </c>
      <c r="I134" s="128">
        <v>1.73</v>
      </c>
      <c r="J134" s="73">
        <f>Table_ForecastInput[[#This Row],[Quote]]/Table_ForecastInput[[#This Row],[Closer]]-100%</f>
        <v>2.8901734104046284E-2</v>
      </c>
      <c r="K134" s="19"/>
      <c r="L134" s="154">
        <v>-1</v>
      </c>
      <c r="M134" s="139">
        <f>M133+Table_ForecastInput[[#This Row],[gew./verl. EH]]</f>
        <v>11.395</v>
      </c>
    </row>
    <row r="135" spans="2:13" ht="21" customHeight="1" x14ac:dyDescent="0.3">
      <c r="B135" s="80">
        <v>43862</v>
      </c>
      <c r="C135" s="81" t="s">
        <v>18</v>
      </c>
      <c r="D135" s="82" t="s">
        <v>54</v>
      </c>
      <c r="E135" s="82" t="s">
        <v>55</v>
      </c>
      <c r="F135" s="82" t="s">
        <v>54</v>
      </c>
      <c r="G135" s="83">
        <v>-0.75</v>
      </c>
      <c r="H135" s="84">
        <v>1.91</v>
      </c>
      <c r="I135" s="128">
        <v>2</v>
      </c>
      <c r="J135" s="73">
        <f>Table_ForecastInput[[#This Row],[Quote]]/Table_ForecastInput[[#This Row],[Closer]]-100%</f>
        <v>-4.500000000000004E-2</v>
      </c>
      <c r="K135" s="19"/>
      <c r="L135" s="154">
        <v>0.45499999999999996</v>
      </c>
      <c r="M135" s="139">
        <f>M134+Table_ForecastInput[[#This Row],[gew./verl. EH]]</f>
        <v>11.85</v>
      </c>
    </row>
    <row r="136" spans="2:13" ht="21" customHeight="1" x14ac:dyDescent="0.3">
      <c r="B136" s="80">
        <v>43862</v>
      </c>
      <c r="C136" s="81" t="s">
        <v>9</v>
      </c>
      <c r="D136" s="82" t="s">
        <v>85</v>
      </c>
      <c r="E136" s="82" t="s">
        <v>187</v>
      </c>
      <c r="F136" s="82" t="s">
        <v>85</v>
      </c>
      <c r="G136" s="83">
        <v>-0.5</v>
      </c>
      <c r="H136" s="84">
        <v>1.72</v>
      </c>
      <c r="I136" s="128">
        <v>1.62</v>
      </c>
      <c r="J136" s="73">
        <f>Table_ForecastInput[[#This Row],[Quote]]/Table_ForecastInput[[#This Row],[Closer]]-100%</f>
        <v>6.1728395061728225E-2</v>
      </c>
      <c r="K136" s="19"/>
      <c r="L136" s="154">
        <v>0.72</v>
      </c>
      <c r="M136" s="139">
        <f>M135+Table_ForecastInput[[#This Row],[gew./verl. EH]]</f>
        <v>12.57</v>
      </c>
    </row>
    <row r="137" spans="2:13" ht="21" customHeight="1" x14ac:dyDescent="0.3">
      <c r="B137" s="80">
        <v>43862</v>
      </c>
      <c r="C137" s="81" t="s">
        <v>6</v>
      </c>
      <c r="D137" s="82" t="s">
        <v>196</v>
      </c>
      <c r="E137" s="82" t="s">
        <v>73</v>
      </c>
      <c r="F137" s="82" t="s">
        <v>73</v>
      </c>
      <c r="G137" s="83">
        <v>-0.5</v>
      </c>
      <c r="H137" s="84">
        <v>1.73</v>
      </c>
      <c r="I137" s="128">
        <v>1.83</v>
      </c>
      <c r="J137" s="73">
        <f>Table_ForecastInput[[#This Row],[Quote]]/Table_ForecastInput[[#This Row],[Closer]]-100%</f>
        <v>-5.464480874316946E-2</v>
      </c>
      <c r="K137" s="19"/>
      <c r="L137" s="154">
        <v>-1</v>
      </c>
      <c r="M137" s="139">
        <f>M136+Table_ForecastInput[[#This Row],[gew./verl. EH]]</f>
        <v>11.57</v>
      </c>
    </row>
    <row r="138" spans="2:13" ht="21" customHeight="1" x14ac:dyDescent="0.3">
      <c r="B138" s="80">
        <v>43863</v>
      </c>
      <c r="C138" s="81" t="s">
        <v>18</v>
      </c>
      <c r="D138" s="100" t="s">
        <v>76</v>
      </c>
      <c r="E138" s="100" t="s">
        <v>56</v>
      </c>
      <c r="F138" s="100" t="s">
        <v>76</v>
      </c>
      <c r="G138" s="83">
        <v>-0.5</v>
      </c>
      <c r="H138" s="84">
        <v>1.78</v>
      </c>
      <c r="I138" s="128">
        <v>1.69</v>
      </c>
      <c r="J138" s="73">
        <f>Table_ForecastInput[[#This Row],[Quote]]/Table_ForecastInput[[#This Row],[Closer]]-100%</f>
        <v>5.3254437869822535E-2</v>
      </c>
      <c r="K138" s="19"/>
      <c r="L138" s="154">
        <v>0.78</v>
      </c>
      <c r="M138" s="139">
        <f>M137+Table_ForecastInput[[#This Row],[gew./verl. EH]]</f>
        <v>12.35</v>
      </c>
    </row>
    <row r="139" spans="2:13" ht="21" customHeight="1" x14ac:dyDescent="0.3">
      <c r="B139" s="47">
        <v>43866</v>
      </c>
      <c r="C139" s="48" t="s">
        <v>6</v>
      </c>
      <c r="D139" s="101" t="s">
        <v>32</v>
      </c>
      <c r="E139" s="101" t="s">
        <v>115</v>
      </c>
      <c r="F139" s="101" t="s">
        <v>115</v>
      </c>
      <c r="G139" s="50">
        <v>0</v>
      </c>
      <c r="H139" s="50">
        <v>1.79</v>
      </c>
      <c r="I139" s="128">
        <v>1.89</v>
      </c>
      <c r="J139" s="73">
        <f>Table_ForecastInput[[#This Row],[Quote]]/Table_ForecastInput[[#This Row],[Closer]]-100%</f>
        <v>-5.2910052910052796E-2</v>
      </c>
      <c r="K139" s="19"/>
      <c r="L139" s="154">
        <v>0.79</v>
      </c>
      <c r="M139" s="139">
        <f>M138+Table_ForecastInput[[#This Row],[gew./verl. EH]]</f>
        <v>13.14</v>
      </c>
    </row>
    <row r="140" spans="2:13" ht="21" customHeight="1" x14ac:dyDescent="0.3">
      <c r="B140" s="47">
        <v>43870</v>
      </c>
      <c r="C140" s="48" t="s">
        <v>6</v>
      </c>
      <c r="D140" s="101" t="s">
        <v>197</v>
      </c>
      <c r="E140" s="101" t="s">
        <v>198</v>
      </c>
      <c r="F140" s="101" t="s">
        <v>197</v>
      </c>
      <c r="G140" s="50">
        <v>-0.25</v>
      </c>
      <c r="H140" s="50">
        <v>1.89</v>
      </c>
      <c r="I140" s="128">
        <v>1.72</v>
      </c>
      <c r="J140" s="73">
        <f>Table_ForecastInput[[#This Row],[Quote]]/Table_ForecastInput[[#This Row],[Closer]]-100%</f>
        <v>9.8837209302325535E-2</v>
      </c>
      <c r="K140" s="19"/>
      <c r="L140" s="154">
        <v>0.8899999999999999</v>
      </c>
      <c r="M140" s="139">
        <f>M139+Table_ForecastInput[[#This Row],[gew./verl. EH]]</f>
        <v>14.030000000000001</v>
      </c>
    </row>
    <row r="141" spans="2:13" ht="21" customHeight="1" x14ac:dyDescent="0.3">
      <c r="B141" s="102">
        <v>43870</v>
      </c>
      <c r="C141" s="103" t="s">
        <v>18</v>
      </c>
      <c r="D141" s="104" t="s">
        <v>56</v>
      </c>
      <c r="E141" s="104" t="s">
        <v>129</v>
      </c>
      <c r="F141" s="104" t="s">
        <v>129</v>
      </c>
      <c r="G141" s="105">
        <v>-0.75</v>
      </c>
      <c r="H141" s="106">
        <v>1.7</v>
      </c>
      <c r="I141" s="132">
        <v>1.69</v>
      </c>
      <c r="J141" s="73">
        <f>Table_ForecastInput[[#This Row],[Quote]]/Table_ForecastInput[[#This Row],[Closer]]-100%</f>
        <v>5.9171597633136397E-3</v>
      </c>
      <c r="K141" s="19"/>
      <c r="L141" s="155">
        <v>0.7</v>
      </c>
      <c r="M141" s="139">
        <f>M140+Table_ForecastInput[[#This Row],[gew./verl. EH]]</f>
        <v>14.73</v>
      </c>
    </row>
    <row r="142" spans="2:13" ht="21" customHeight="1" x14ac:dyDescent="0.3">
      <c r="B142" s="95">
        <v>43876</v>
      </c>
      <c r="C142" s="81" t="s">
        <v>21</v>
      </c>
      <c r="D142" s="82" t="s">
        <v>62</v>
      </c>
      <c r="E142" s="82" t="s">
        <v>95</v>
      </c>
      <c r="F142" s="82" t="s">
        <v>95</v>
      </c>
      <c r="G142" s="83">
        <v>-0.25</v>
      </c>
      <c r="H142" s="84">
        <v>1.72</v>
      </c>
      <c r="I142" s="128">
        <v>1.91</v>
      </c>
      <c r="J142" s="73">
        <f>Table_ForecastInput[[#This Row],[Quote]]/Table_ForecastInput[[#This Row],[Closer]]-100%</f>
        <v>-9.9476439790575855E-2</v>
      </c>
      <c r="K142" s="19"/>
      <c r="L142" s="154">
        <v>0.72</v>
      </c>
      <c r="M142" s="139">
        <f>M141+Table_ForecastInput[[#This Row],[gew./verl. EH]]</f>
        <v>15.450000000000001</v>
      </c>
    </row>
    <row r="143" spans="2:13" ht="21" customHeight="1" x14ac:dyDescent="0.3">
      <c r="B143" s="95">
        <v>43878</v>
      </c>
      <c r="C143" s="107" t="s">
        <v>9</v>
      </c>
      <c r="D143" s="61" t="s">
        <v>94</v>
      </c>
      <c r="E143" s="61" t="s">
        <v>61</v>
      </c>
      <c r="F143" s="61" t="s">
        <v>94</v>
      </c>
      <c r="G143" s="62">
        <v>-0.75</v>
      </c>
      <c r="H143" s="63">
        <v>1.74</v>
      </c>
      <c r="I143" s="67">
        <v>1.63</v>
      </c>
      <c r="J143" s="73">
        <f>Table_ForecastInput[[#This Row],[Quote]]/Table_ForecastInput[[#This Row],[Closer]]-100%</f>
        <v>6.7484662576687171E-2</v>
      </c>
      <c r="K143" s="19"/>
      <c r="L143" s="154">
        <v>0.37</v>
      </c>
      <c r="M143" s="139">
        <f>M142+Table_ForecastInput[[#This Row],[gew./verl. EH]]</f>
        <v>15.82</v>
      </c>
    </row>
    <row r="144" spans="2:13" ht="21" customHeight="1" x14ac:dyDescent="0.3">
      <c r="B144" s="108">
        <v>43883</v>
      </c>
      <c r="C144" s="109" t="s">
        <v>6</v>
      </c>
      <c r="D144" s="110" t="s">
        <v>40</v>
      </c>
      <c r="E144" s="110" t="s">
        <v>192</v>
      </c>
      <c r="F144" s="110" t="s">
        <v>40</v>
      </c>
      <c r="G144" s="111">
        <v>-1</v>
      </c>
      <c r="H144" s="111">
        <v>1.71</v>
      </c>
      <c r="I144" s="133">
        <v>1.49</v>
      </c>
      <c r="J144" s="73">
        <f>Table_ForecastInput[[#This Row],[Quote]]/Table_ForecastInput[[#This Row],[Closer]]-100%</f>
        <v>0.1476510067114094</v>
      </c>
      <c r="K144" s="19"/>
      <c r="L144" s="154">
        <v>0.71</v>
      </c>
      <c r="M144" s="139">
        <f>M143+Table_ForecastInput[[#This Row],[gew./verl. EH]]</f>
        <v>16.53</v>
      </c>
    </row>
    <row r="145" spans="2:13" ht="21" customHeight="1" x14ac:dyDescent="0.3">
      <c r="B145" s="108">
        <v>43883</v>
      </c>
      <c r="C145" s="109" t="s">
        <v>18</v>
      </c>
      <c r="D145" s="110" t="s">
        <v>185</v>
      </c>
      <c r="E145" s="110" t="s">
        <v>129</v>
      </c>
      <c r="F145" s="110" t="s">
        <v>129</v>
      </c>
      <c r="G145" s="111">
        <v>-1</v>
      </c>
      <c r="H145" s="111">
        <v>1.75</v>
      </c>
      <c r="I145" s="133">
        <v>1.58</v>
      </c>
      <c r="J145" s="73">
        <f>Table_ForecastInput[[#This Row],[Quote]]/Table_ForecastInput[[#This Row],[Closer]]-100%</f>
        <v>0.10759493670886067</v>
      </c>
      <c r="K145" s="19"/>
      <c r="L145" s="154">
        <v>-1</v>
      </c>
      <c r="M145" s="139">
        <f>M144+Table_ForecastInput[[#This Row],[gew./verl. EH]]</f>
        <v>15.530000000000001</v>
      </c>
    </row>
    <row r="146" spans="2:13" ht="21" customHeight="1" x14ac:dyDescent="0.3">
      <c r="B146" s="108">
        <v>43885</v>
      </c>
      <c r="C146" s="109" t="s">
        <v>21</v>
      </c>
      <c r="D146" s="110" t="s">
        <v>24</v>
      </c>
      <c r="E146" s="110" t="s">
        <v>62</v>
      </c>
      <c r="F146" s="110" t="s">
        <v>199</v>
      </c>
      <c r="G146" s="111">
        <v>-0.5</v>
      </c>
      <c r="H146" s="111">
        <v>1.93</v>
      </c>
      <c r="I146" s="134">
        <v>1.82</v>
      </c>
      <c r="J146" s="73">
        <f>Table_ForecastInput[[#This Row],[Quote]]/Table_ForecastInput[[#This Row],[Closer]]-100%</f>
        <v>6.0439560439560447E-2</v>
      </c>
      <c r="K146" s="19"/>
      <c r="L146" s="154">
        <v>-1</v>
      </c>
      <c r="M146" s="139">
        <f>M145+Table_ForecastInput[[#This Row],[gew./verl. EH]]</f>
        <v>14.530000000000001</v>
      </c>
    </row>
    <row r="147" spans="2:13" ht="21" customHeight="1" x14ac:dyDescent="0.3">
      <c r="B147" s="51">
        <v>43890</v>
      </c>
      <c r="C147" s="57" t="s">
        <v>9</v>
      </c>
      <c r="D147" s="42" t="s">
        <v>11</v>
      </c>
      <c r="E147" s="42" t="s">
        <v>61</v>
      </c>
      <c r="F147" s="42" t="s">
        <v>11</v>
      </c>
      <c r="G147" s="43">
        <v>-1</v>
      </c>
      <c r="H147" s="44">
        <v>1.8</v>
      </c>
      <c r="I147" s="134">
        <v>1.7</v>
      </c>
      <c r="J147" s="73">
        <f>Table_ForecastInput[[#This Row],[Quote]]/Table_ForecastInput[[#This Row],[Closer]]-100%</f>
        <v>5.8823529411764719E-2</v>
      </c>
      <c r="K147" s="19"/>
      <c r="L147" s="154">
        <v>0</v>
      </c>
      <c r="M147" s="139">
        <f>M146+Table_ForecastInput[[#This Row],[gew./verl. EH]]</f>
        <v>14.530000000000001</v>
      </c>
    </row>
    <row r="148" spans="2:13" ht="21" customHeight="1" x14ac:dyDescent="0.3">
      <c r="B148" s="51">
        <v>43891</v>
      </c>
      <c r="C148" s="57" t="s">
        <v>6</v>
      </c>
      <c r="D148" s="42" t="s">
        <v>26</v>
      </c>
      <c r="E148" s="42" t="s">
        <v>32</v>
      </c>
      <c r="F148" s="42" t="s">
        <v>26</v>
      </c>
      <c r="G148" s="43">
        <v>-0.75</v>
      </c>
      <c r="H148" s="44">
        <v>1.85</v>
      </c>
      <c r="I148" s="134">
        <v>1.88</v>
      </c>
      <c r="J148" s="73">
        <f>Table_ForecastInput[[#This Row],[Quote]]/Table_ForecastInput[[#This Row],[Closer]]-100%</f>
        <v>-1.5957446808510523E-2</v>
      </c>
      <c r="K148" s="19"/>
      <c r="L148" s="154">
        <v>0.85000000000000009</v>
      </c>
      <c r="M148" s="139">
        <f>M147+Table_ForecastInput[[#This Row],[gew./verl. EH]]</f>
        <v>15.38</v>
      </c>
    </row>
    <row r="149" spans="2:13" ht="21" customHeight="1" x14ac:dyDescent="0.3">
      <c r="B149" s="51">
        <v>43896</v>
      </c>
      <c r="C149" s="57" t="s">
        <v>6</v>
      </c>
      <c r="D149" s="42" t="s">
        <v>115</v>
      </c>
      <c r="E149" s="42" t="s">
        <v>139</v>
      </c>
      <c r="F149" s="42" t="s">
        <v>115</v>
      </c>
      <c r="G149" s="43">
        <v>-0.75</v>
      </c>
      <c r="H149" s="44">
        <v>1.79</v>
      </c>
      <c r="I149" s="134">
        <v>1.73</v>
      </c>
      <c r="J149" s="73">
        <f>Table_ForecastInput[[#This Row],[Quote]]/Table_ForecastInput[[#This Row],[Closer]]-100%</f>
        <v>3.4682080924855585E-2</v>
      </c>
      <c r="K149" s="19"/>
      <c r="L149" s="154">
        <v>-1</v>
      </c>
      <c r="M149" s="139">
        <f>M148+Table_ForecastInput[[#This Row],[gew./verl. EH]]</f>
        <v>14.38</v>
      </c>
    </row>
    <row r="150" spans="2:13" ht="21" customHeight="1" x14ac:dyDescent="0.3">
      <c r="B150" s="51">
        <v>43897</v>
      </c>
      <c r="C150" s="58" t="s">
        <v>16</v>
      </c>
      <c r="D150" s="49" t="s">
        <v>17</v>
      </c>
      <c r="E150" s="49" t="s">
        <v>74</v>
      </c>
      <c r="F150" s="49" t="s">
        <v>17</v>
      </c>
      <c r="G150" s="50">
        <v>-0.75</v>
      </c>
      <c r="H150" s="50">
        <v>1.87</v>
      </c>
      <c r="I150" s="135">
        <v>1.94</v>
      </c>
      <c r="J150" s="73">
        <f>Table_ForecastInput[[#This Row],[Quote]]/Table_ForecastInput[[#This Row],[Closer]]-100%</f>
        <v>-3.6082474226803996E-2</v>
      </c>
      <c r="K150" s="19"/>
      <c r="L150" s="155">
        <v>-1</v>
      </c>
      <c r="M150" s="139">
        <f>M149+Table_ForecastInput[[#This Row],[gew./verl. EH]]</f>
        <v>13.38</v>
      </c>
    </row>
    <row r="151" spans="2:13" ht="21" customHeight="1" x14ac:dyDescent="0.3">
      <c r="B151" s="51">
        <v>43898</v>
      </c>
      <c r="C151" s="58" t="s">
        <v>18</v>
      </c>
      <c r="D151" s="49" t="s">
        <v>76</v>
      </c>
      <c r="E151" s="49" t="s">
        <v>71</v>
      </c>
      <c r="F151" s="49" t="s">
        <v>76</v>
      </c>
      <c r="G151" s="50">
        <v>-0.5</v>
      </c>
      <c r="H151" s="50">
        <v>1.79</v>
      </c>
      <c r="I151" s="135">
        <v>1.81</v>
      </c>
      <c r="J151" s="73">
        <f>Table_ForecastInput[[#This Row],[Quote]]/Table_ForecastInput[[#This Row],[Closer]]-100%</f>
        <v>-1.1049723756906049E-2</v>
      </c>
      <c r="K151" s="19"/>
      <c r="L151" s="154">
        <v>-1</v>
      </c>
      <c r="M151" s="139">
        <f>M150+Table_ForecastInput[[#This Row],[gew./verl. EH]]</f>
        <v>12.38</v>
      </c>
    </row>
    <row r="152" spans="2:13" ht="21" customHeight="1" x14ac:dyDescent="0.3">
      <c r="B152" s="80">
        <v>43967</v>
      </c>
      <c r="C152" s="112" t="s">
        <v>21</v>
      </c>
      <c r="D152" s="82" t="s">
        <v>82</v>
      </c>
      <c r="E152" s="82" t="s">
        <v>181</v>
      </c>
      <c r="F152" s="82" t="s">
        <v>82</v>
      </c>
      <c r="G152" s="83">
        <v>-1</v>
      </c>
      <c r="H152" s="84">
        <v>1.91</v>
      </c>
      <c r="I152" s="135">
        <v>1.94</v>
      </c>
      <c r="J152" s="73">
        <f>Table_ForecastInput[[#This Row],[Quote]]/Table_ForecastInput[[#This Row],[Closer]]-100%</f>
        <v>-1.5463917525773252E-2</v>
      </c>
      <c r="K152" s="19"/>
      <c r="L152" s="155">
        <v>0.90999999999999992</v>
      </c>
      <c r="M152" s="139">
        <f>M151+Table_ForecastInput[[#This Row],[gew./verl. EH]]</f>
        <v>13.290000000000001</v>
      </c>
    </row>
    <row r="153" spans="2:13" ht="21" customHeight="1" x14ac:dyDescent="0.3">
      <c r="B153" s="80">
        <v>43968</v>
      </c>
      <c r="C153" s="112" t="s">
        <v>21</v>
      </c>
      <c r="D153" s="82" t="s">
        <v>125</v>
      </c>
      <c r="E153" s="82" t="s">
        <v>158</v>
      </c>
      <c r="F153" s="82" t="s">
        <v>125</v>
      </c>
      <c r="G153" s="83">
        <v>-0.25</v>
      </c>
      <c r="H153" s="84">
        <v>1.75</v>
      </c>
      <c r="I153" s="135">
        <v>1.61</v>
      </c>
      <c r="J153" s="73">
        <f>Table_ForecastInput[[#This Row],[Quote]]/Table_ForecastInput[[#This Row],[Closer]]-100%</f>
        <v>8.6956521739130377E-2</v>
      </c>
      <c r="K153" s="19"/>
      <c r="L153" s="155">
        <v>0.75</v>
      </c>
      <c r="M153" s="139">
        <f>M152+Table_ForecastInput[[#This Row],[gew./verl. EH]]</f>
        <v>14.040000000000001</v>
      </c>
    </row>
    <row r="154" spans="2:13" ht="21" customHeight="1" x14ac:dyDescent="0.3">
      <c r="B154" s="80">
        <v>43969</v>
      </c>
      <c r="C154" s="112" t="s">
        <v>21</v>
      </c>
      <c r="D154" s="82" t="s">
        <v>69</v>
      </c>
      <c r="E154" s="82" t="s">
        <v>95</v>
      </c>
      <c r="F154" s="82" t="s">
        <v>95</v>
      </c>
      <c r="G154" s="83">
        <v>-0.5</v>
      </c>
      <c r="H154" s="84">
        <v>1.73</v>
      </c>
      <c r="I154" s="135">
        <v>1.86</v>
      </c>
      <c r="J154" s="73">
        <f>Table_ForecastInput[[#This Row],[Quote]]/Table_ForecastInput[[#This Row],[Closer]]-100%</f>
        <v>-6.9892473118279619E-2</v>
      </c>
      <c r="K154" s="19"/>
      <c r="L154" s="155">
        <v>0.73</v>
      </c>
      <c r="M154" s="139">
        <f>M153+Table_ForecastInput[[#This Row],[gew./verl. EH]]</f>
        <v>14.770000000000001</v>
      </c>
    </row>
    <row r="155" spans="2:13" ht="21" customHeight="1" x14ac:dyDescent="0.3">
      <c r="B155" s="47">
        <v>43974</v>
      </c>
      <c r="C155" s="58" t="s">
        <v>21</v>
      </c>
      <c r="D155" s="49" t="s">
        <v>23</v>
      </c>
      <c r="E155" s="49" t="s">
        <v>82</v>
      </c>
      <c r="F155" s="49" t="s">
        <v>82</v>
      </c>
      <c r="G155" s="50">
        <v>-0.5</v>
      </c>
      <c r="H155" s="50">
        <v>1.77</v>
      </c>
      <c r="I155" s="135">
        <v>1.9</v>
      </c>
      <c r="J155" s="73">
        <f>Table_ForecastInput[[#This Row],[Quote]]/Table_ForecastInput[[#This Row],[Closer]]-100%</f>
        <v>-6.8421052631578938E-2</v>
      </c>
      <c r="K155" s="19"/>
      <c r="L155" s="155">
        <v>0.77</v>
      </c>
      <c r="M155" s="139">
        <f>M154+Table_ForecastInput[[#This Row],[gew./verl. EH]]</f>
        <v>15.540000000000001</v>
      </c>
    </row>
    <row r="156" spans="2:13" ht="21" customHeight="1" x14ac:dyDescent="0.3">
      <c r="B156" s="47">
        <v>43975</v>
      </c>
      <c r="C156" s="58" t="s">
        <v>21</v>
      </c>
      <c r="D156" s="49" t="s">
        <v>158</v>
      </c>
      <c r="E156" s="49" t="s">
        <v>80</v>
      </c>
      <c r="F156" s="49" t="s">
        <v>80</v>
      </c>
      <c r="G156" s="50">
        <v>-1</v>
      </c>
      <c r="H156" s="50">
        <v>1.74</v>
      </c>
      <c r="I156" s="135">
        <v>1.57</v>
      </c>
      <c r="J156" s="73">
        <f>Table_ForecastInput[[#This Row],[Quote]]/Table_ForecastInput[[#This Row],[Closer]]-100%</f>
        <v>0.10828025477707004</v>
      </c>
      <c r="K156" s="19"/>
      <c r="L156" s="155">
        <v>0.74</v>
      </c>
      <c r="M156" s="139">
        <f>M155+Table_ForecastInput[[#This Row],[gew./verl. EH]]</f>
        <v>16.28</v>
      </c>
    </row>
    <row r="157" spans="2:13" ht="21" customHeight="1" x14ac:dyDescent="0.3">
      <c r="B157" s="47">
        <v>43975</v>
      </c>
      <c r="C157" s="58" t="s">
        <v>21</v>
      </c>
      <c r="D157" s="49" t="s">
        <v>125</v>
      </c>
      <c r="E157" s="49" t="s">
        <v>191</v>
      </c>
      <c r="F157" s="49" t="s">
        <v>125</v>
      </c>
      <c r="G157" s="50">
        <v>-0.5</v>
      </c>
      <c r="H157" s="50">
        <v>1.84</v>
      </c>
      <c r="I157" s="135">
        <v>1.8</v>
      </c>
      <c r="J157" s="73">
        <f>Table_ForecastInput[[#This Row],[Quote]]/Table_ForecastInput[[#This Row],[Closer]]-100%</f>
        <v>2.2222222222222143E-2</v>
      </c>
      <c r="K157" s="19"/>
      <c r="L157" s="154">
        <v>-1</v>
      </c>
      <c r="M157" s="139">
        <f>M156+Table_ForecastInput[[#This Row],[gew./verl. EH]]</f>
        <v>15.280000000000001</v>
      </c>
    </row>
    <row r="158" spans="2:13" ht="21" customHeight="1" x14ac:dyDescent="0.3">
      <c r="B158" s="80">
        <v>43977</v>
      </c>
      <c r="C158" s="112" t="s">
        <v>21</v>
      </c>
      <c r="D158" s="82" t="s">
        <v>95</v>
      </c>
      <c r="E158" s="82" t="s">
        <v>23</v>
      </c>
      <c r="F158" s="82" t="s">
        <v>95</v>
      </c>
      <c r="G158" s="83">
        <v>-0.5</v>
      </c>
      <c r="H158" s="84">
        <v>1.8</v>
      </c>
      <c r="I158" s="128">
        <v>1.68</v>
      </c>
      <c r="J158" s="73">
        <f>Table_ForecastInput[[#This Row],[Quote]]/Table_ForecastInput[[#This Row],[Closer]]-100%</f>
        <v>7.1428571428571397E-2</v>
      </c>
      <c r="K158" s="19"/>
      <c r="L158" s="154">
        <v>-1</v>
      </c>
      <c r="M158" s="139">
        <f>M157+Table_ForecastInput[[#This Row],[gew./verl. EH]]</f>
        <v>14.280000000000001</v>
      </c>
    </row>
    <row r="159" spans="2:13" ht="21" customHeight="1" x14ac:dyDescent="0.3">
      <c r="B159" s="80">
        <v>43977</v>
      </c>
      <c r="C159" s="112" t="s">
        <v>21</v>
      </c>
      <c r="D159" s="82" t="s">
        <v>69</v>
      </c>
      <c r="E159" s="82" t="s">
        <v>60</v>
      </c>
      <c r="F159" s="82" t="s">
        <v>60</v>
      </c>
      <c r="G159" s="83">
        <v>-0.5</v>
      </c>
      <c r="H159" s="84">
        <v>1.81</v>
      </c>
      <c r="I159" s="128">
        <v>1.72</v>
      </c>
      <c r="J159" s="73">
        <f>Table_ForecastInput[[#This Row],[Quote]]/Table_ForecastInput[[#This Row],[Closer]]-100%</f>
        <v>5.232558139534893E-2</v>
      </c>
      <c r="K159" s="19"/>
      <c r="L159" s="154">
        <v>-1</v>
      </c>
      <c r="M159" s="139">
        <f>M158+Table_ForecastInput[[#This Row],[gew./verl. EH]]</f>
        <v>13.280000000000001</v>
      </c>
    </row>
    <row r="160" spans="2:13" ht="21" customHeight="1" x14ac:dyDescent="0.3">
      <c r="B160" s="47">
        <v>43980</v>
      </c>
      <c r="C160" s="58" t="s">
        <v>21</v>
      </c>
      <c r="D160" s="49" t="s">
        <v>53</v>
      </c>
      <c r="E160" s="49" t="s">
        <v>95</v>
      </c>
      <c r="F160" s="49" t="s">
        <v>95</v>
      </c>
      <c r="G160" s="50">
        <v>-0.5</v>
      </c>
      <c r="H160" s="50">
        <v>1.75</v>
      </c>
      <c r="I160" s="129">
        <v>1.73</v>
      </c>
      <c r="J160" s="73">
        <f>Table_ForecastInput[[#This Row],[Quote]]/Table_ForecastInput[[#This Row],[Closer]]-100%</f>
        <v>1.1560693641618602E-2</v>
      </c>
      <c r="K160" s="19"/>
      <c r="L160" s="154">
        <v>0.75</v>
      </c>
      <c r="M160" s="139">
        <f>M159+Table_ForecastInput[[#This Row],[gew./verl. EH]]</f>
        <v>14.030000000000001</v>
      </c>
    </row>
    <row r="161" spans="2:13" ht="21" customHeight="1" x14ac:dyDescent="0.3">
      <c r="B161" s="47">
        <v>43982</v>
      </c>
      <c r="C161" s="58" t="s">
        <v>21</v>
      </c>
      <c r="D161" s="49" t="s">
        <v>60</v>
      </c>
      <c r="E161" s="49" t="s">
        <v>62</v>
      </c>
      <c r="F161" s="49" t="s">
        <v>60</v>
      </c>
      <c r="G161" s="50">
        <v>-1</v>
      </c>
      <c r="H161" s="50">
        <v>1.9</v>
      </c>
      <c r="I161" s="135">
        <v>1.8</v>
      </c>
      <c r="J161" s="73">
        <f>Table_ForecastInput[[#This Row],[Quote]]/Table_ForecastInput[[#This Row],[Closer]]-100%</f>
        <v>5.555555555555558E-2</v>
      </c>
      <c r="K161" s="19"/>
      <c r="L161" s="154">
        <v>0.89999999999999991</v>
      </c>
      <c r="M161" s="139">
        <f>M160+Table_ForecastInput[[#This Row],[gew./verl. EH]]</f>
        <v>14.930000000000001</v>
      </c>
    </row>
    <row r="162" spans="2:13" ht="21" customHeight="1" x14ac:dyDescent="0.3">
      <c r="B162" s="47">
        <v>43983</v>
      </c>
      <c r="C162" s="58" t="s">
        <v>21</v>
      </c>
      <c r="D162" s="49" t="s">
        <v>125</v>
      </c>
      <c r="E162" s="49" t="s">
        <v>80</v>
      </c>
      <c r="F162" s="49" t="s">
        <v>80</v>
      </c>
      <c r="G162" s="50">
        <v>-1</v>
      </c>
      <c r="H162" s="50">
        <v>1.88</v>
      </c>
      <c r="I162" s="135">
        <v>1.82</v>
      </c>
      <c r="J162" s="73">
        <f>Table_ForecastInput[[#This Row],[Quote]]/Table_ForecastInput[[#This Row],[Closer]]-100%</f>
        <v>3.296703296703285E-2</v>
      </c>
      <c r="K162" s="19"/>
      <c r="L162" s="154">
        <v>0.87999999999999989</v>
      </c>
      <c r="M162" s="139">
        <f>M161+Table_ForecastInput[[#This Row],[gew./verl. EH]]</f>
        <v>15.810000000000002</v>
      </c>
    </row>
    <row r="163" spans="2:13" ht="21" customHeight="1" x14ac:dyDescent="0.3">
      <c r="B163" s="80">
        <v>43987</v>
      </c>
      <c r="C163" s="112" t="s">
        <v>21</v>
      </c>
      <c r="D163" s="82" t="s">
        <v>53</v>
      </c>
      <c r="E163" s="82" t="s">
        <v>60</v>
      </c>
      <c r="F163" s="82" t="s">
        <v>60</v>
      </c>
      <c r="G163" s="83">
        <v>-0.5</v>
      </c>
      <c r="H163" s="84">
        <v>1.85</v>
      </c>
      <c r="I163" s="135">
        <v>1.68</v>
      </c>
      <c r="J163" s="73">
        <f>Table_ForecastInput[[#This Row],[Quote]]/Table_ForecastInput[[#This Row],[Closer]]-100%</f>
        <v>0.10119047619047628</v>
      </c>
      <c r="K163" s="19"/>
      <c r="L163" s="154">
        <v>-1</v>
      </c>
      <c r="M163" s="139">
        <f>M162+Table_ForecastInput[[#This Row],[gew./verl. EH]]</f>
        <v>14.810000000000002</v>
      </c>
    </row>
    <row r="164" spans="2:13" ht="21" customHeight="1" x14ac:dyDescent="0.3">
      <c r="B164" s="80">
        <v>43988</v>
      </c>
      <c r="C164" s="112" t="s">
        <v>21</v>
      </c>
      <c r="D164" s="82" t="s">
        <v>24</v>
      </c>
      <c r="E164" s="82" t="s">
        <v>158</v>
      </c>
      <c r="F164" s="82" t="s">
        <v>199</v>
      </c>
      <c r="G164" s="83">
        <v>-0.5</v>
      </c>
      <c r="H164" s="84">
        <v>1.96</v>
      </c>
      <c r="I164" s="135">
        <v>1.94</v>
      </c>
      <c r="J164" s="73">
        <f>Table_ForecastInput[[#This Row],[Quote]]/Table_ForecastInput[[#This Row],[Closer]]-100%</f>
        <v>1.0309278350515427E-2</v>
      </c>
      <c r="K164" s="19"/>
      <c r="L164" s="154">
        <v>-1</v>
      </c>
      <c r="M164" s="139">
        <f>M163+Table_ForecastInput[[#This Row],[gew./verl. EH]]</f>
        <v>13.810000000000002</v>
      </c>
    </row>
    <row r="165" spans="2:13" ht="21" customHeight="1" x14ac:dyDescent="0.3">
      <c r="B165" s="113">
        <v>43988</v>
      </c>
      <c r="C165" s="114" t="s">
        <v>21</v>
      </c>
      <c r="D165" s="115" t="s">
        <v>95</v>
      </c>
      <c r="E165" s="115" t="s">
        <v>120</v>
      </c>
      <c r="F165" s="115" t="s">
        <v>120</v>
      </c>
      <c r="G165" s="116">
        <v>-1</v>
      </c>
      <c r="H165" s="117">
        <v>1.85</v>
      </c>
      <c r="I165" s="136">
        <v>1.72</v>
      </c>
      <c r="J165" s="73">
        <f>Table_ForecastInput[[#This Row],[Quote]]/Table_ForecastInput[[#This Row],[Closer]]-100%</f>
        <v>7.5581395348837344E-2</v>
      </c>
      <c r="K165" s="19"/>
      <c r="L165" s="154">
        <v>0.85000000000000009</v>
      </c>
      <c r="M165" s="139">
        <f>M164+Table_ForecastInput[[#This Row],[gew./verl. EH]]</f>
        <v>14.660000000000002</v>
      </c>
    </row>
    <row r="166" spans="2:13" ht="21" customHeight="1" x14ac:dyDescent="0.3">
      <c r="B166" s="80">
        <v>43989</v>
      </c>
      <c r="C166" s="107" t="s">
        <v>21</v>
      </c>
      <c r="D166" s="61" t="s">
        <v>69</v>
      </c>
      <c r="E166" s="61" t="s">
        <v>23</v>
      </c>
      <c r="F166" s="61" t="s">
        <v>69</v>
      </c>
      <c r="G166" s="62">
        <v>0.25</v>
      </c>
      <c r="H166" s="63">
        <v>2.16</v>
      </c>
      <c r="I166" s="67">
        <v>2.16</v>
      </c>
      <c r="J166" s="73">
        <f>Table_ForecastInput[[#This Row],[Quote]]/Table_ForecastInput[[#This Row],[Closer]]-100%</f>
        <v>0</v>
      </c>
      <c r="K166" s="19"/>
      <c r="L166" s="155">
        <v>0.58000000000000007</v>
      </c>
      <c r="M166" s="139">
        <f>M165+Table_ForecastInput[[#This Row],[gew./verl. EH]]</f>
        <v>15.240000000000002</v>
      </c>
    </row>
    <row r="167" spans="2:13" ht="21" customHeight="1" x14ac:dyDescent="0.3">
      <c r="B167" s="47">
        <v>43994</v>
      </c>
      <c r="C167" s="58" t="s">
        <v>18</v>
      </c>
      <c r="D167" s="49" t="s">
        <v>189</v>
      </c>
      <c r="E167" s="49" t="s">
        <v>28</v>
      </c>
      <c r="F167" s="49" t="s">
        <v>189</v>
      </c>
      <c r="G167" s="50">
        <v>0</v>
      </c>
      <c r="H167" s="50">
        <v>2.2200000000000002</v>
      </c>
      <c r="I167" s="135">
        <v>2.2200000000000002</v>
      </c>
      <c r="J167" s="73">
        <f>Table_ForecastInput[[#This Row],[Quote]]/Table_ForecastInput[[#This Row],[Closer]]-100%</f>
        <v>0</v>
      </c>
      <c r="K167" s="19"/>
      <c r="L167" s="154">
        <v>1.2200000000000002</v>
      </c>
      <c r="M167" s="139">
        <f>M166+Table_ForecastInput[[#This Row],[gew./verl. EH]]</f>
        <v>16.46</v>
      </c>
    </row>
    <row r="168" spans="2:13" ht="21" customHeight="1" x14ac:dyDescent="0.3">
      <c r="B168" s="47">
        <v>43995</v>
      </c>
      <c r="C168" s="58" t="s">
        <v>21</v>
      </c>
      <c r="D168" s="49" t="s">
        <v>191</v>
      </c>
      <c r="E168" s="49" t="s">
        <v>82</v>
      </c>
      <c r="F168" s="49" t="s">
        <v>82</v>
      </c>
      <c r="G168" s="50">
        <v>-1.5</v>
      </c>
      <c r="H168" s="50">
        <v>2.04</v>
      </c>
      <c r="I168" s="135">
        <v>2.04</v>
      </c>
      <c r="J168" s="73">
        <f>Table_ForecastInput[[#This Row],[Quote]]/Table_ForecastInput[[#This Row],[Closer]]-100%</f>
        <v>0</v>
      </c>
      <c r="K168" s="19"/>
      <c r="L168" s="155">
        <v>-1</v>
      </c>
      <c r="M168" s="139">
        <f>M167+Table_ForecastInput[[#This Row],[gew./verl. EH]]</f>
        <v>15.46</v>
      </c>
    </row>
    <row r="169" spans="2:13" ht="21" customHeight="1" x14ac:dyDescent="0.3">
      <c r="B169" s="47">
        <v>43995</v>
      </c>
      <c r="C169" s="58" t="s">
        <v>21</v>
      </c>
      <c r="D169" s="49" t="s">
        <v>120</v>
      </c>
      <c r="E169" s="49" t="s">
        <v>60</v>
      </c>
      <c r="F169" s="49" t="s">
        <v>120</v>
      </c>
      <c r="G169" s="50">
        <v>-1.5</v>
      </c>
      <c r="H169" s="50">
        <v>1.93</v>
      </c>
      <c r="I169" s="135">
        <v>2</v>
      </c>
      <c r="J169" s="73">
        <f>Table_ForecastInput[[#This Row],[Quote]]/Table_ForecastInput[[#This Row],[Closer]]-100%</f>
        <v>-3.5000000000000031E-2</v>
      </c>
      <c r="K169" s="19"/>
      <c r="L169" s="154">
        <v>-1</v>
      </c>
      <c r="M169" s="139">
        <f>M168+Table_ForecastInput[[#This Row],[gew./verl. EH]]</f>
        <v>14.46</v>
      </c>
    </row>
    <row r="170" spans="2:13" ht="21" customHeight="1" x14ac:dyDescent="0.3">
      <c r="B170" s="47">
        <v>43996</v>
      </c>
      <c r="C170" s="58" t="s">
        <v>102</v>
      </c>
      <c r="D170" s="49" t="s">
        <v>113</v>
      </c>
      <c r="E170" s="49" t="s">
        <v>162</v>
      </c>
      <c r="F170" s="49" t="s">
        <v>162</v>
      </c>
      <c r="G170" s="50">
        <v>0.25</v>
      </c>
      <c r="H170" s="50">
        <v>2.21</v>
      </c>
      <c r="I170" s="135">
        <v>2.21</v>
      </c>
      <c r="J170" s="73">
        <f>Table_ForecastInput[[#This Row],[Quote]]/Table_ForecastInput[[#This Row],[Closer]]-100%</f>
        <v>0</v>
      </c>
      <c r="K170" s="19"/>
      <c r="L170" s="154">
        <v>1.21</v>
      </c>
      <c r="M170" s="139">
        <f>M169+Table_ForecastInput[[#This Row],[gew./verl. EH]]</f>
        <v>15.670000000000002</v>
      </c>
    </row>
    <row r="171" spans="2:13" ht="21" customHeight="1" x14ac:dyDescent="0.3">
      <c r="B171" s="47">
        <v>43996</v>
      </c>
      <c r="C171" s="58" t="s">
        <v>18</v>
      </c>
      <c r="D171" s="49" t="s">
        <v>90</v>
      </c>
      <c r="E171" s="49" t="s">
        <v>56</v>
      </c>
      <c r="F171" s="49" t="s">
        <v>90</v>
      </c>
      <c r="G171" s="50">
        <v>-0.75</v>
      </c>
      <c r="H171" s="50">
        <v>1.91</v>
      </c>
      <c r="I171" s="135">
        <v>1.84</v>
      </c>
      <c r="J171" s="73">
        <f>Table_ForecastInput[[#This Row],[Quote]]/Table_ForecastInput[[#This Row],[Closer]]-100%</f>
        <v>3.8043478260869401E-2</v>
      </c>
      <c r="K171" s="19"/>
      <c r="L171" s="154">
        <v>-1</v>
      </c>
      <c r="M171" s="139">
        <f>M170+Table_ForecastInput[[#This Row],[gew./verl. EH]]</f>
        <v>14.670000000000002</v>
      </c>
    </row>
    <row r="172" spans="2:13" ht="21" customHeight="1" x14ac:dyDescent="0.3">
      <c r="B172" s="47">
        <v>43996</v>
      </c>
      <c r="C172" s="58" t="s">
        <v>21</v>
      </c>
      <c r="D172" s="49" t="s">
        <v>181</v>
      </c>
      <c r="E172" s="49" t="s">
        <v>95</v>
      </c>
      <c r="F172" s="49" t="s">
        <v>95</v>
      </c>
      <c r="G172" s="50">
        <v>-1</v>
      </c>
      <c r="H172" s="50">
        <v>1.95</v>
      </c>
      <c r="I172" s="135">
        <v>1.67</v>
      </c>
      <c r="J172" s="73">
        <f>Table_ForecastInput[[#This Row],[Quote]]/Table_ForecastInput[[#This Row],[Closer]]-100%</f>
        <v>0.16766467065868262</v>
      </c>
      <c r="K172" s="19"/>
      <c r="L172" s="155">
        <v>-1</v>
      </c>
      <c r="M172" s="139">
        <f>M171+Table_ForecastInput[[#This Row],[gew./verl. EH]]</f>
        <v>13.670000000000002</v>
      </c>
    </row>
    <row r="173" spans="2:13" ht="21" customHeight="1" x14ac:dyDescent="0.3">
      <c r="B173" s="47">
        <v>43997</v>
      </c>
      <c r="C173" s="58" t="s">
        <v>102</v>
      </c>
      <c r="D173" s="49" t="s">
        <v>200</v>
      </c>
      <c r="E173" s="49" t="s">
        <v>201</v>
      </c>
      <c r="F173" s="49" t="s">
        <v>200</v>
      </c>
      <c r="G173" s="50">
        <v>0.75</v>
      </c>
      <c r="H173" s="50">
        <v>2.0099999999999998</v>
      </c>
      <c r="I173" s="135">
        <v>1.98</v>
      </c>
      <c r="J173" s="73">
        <f>Table_ForecastInput[[#This Row],[Quote]]/Table_ForecastInput[[#This Row],[Closer]]-100%</f>
        <v>1.5151515151515138E-2</v>
      </c>
      <c r="K173" s="19"/>
      <c r="L173" s="154">
        <v>1.0099999999999998</v>
      </c>
      <c r="M173" s="139">
        <f>M172+Table_ForecastInput[[#This Row],[gew./verl. EH]]</f>
        <v>14.680000000000001</v>
      </c>
    </row>
    <row r="174" spans="2:13" ht="21" customHeight="1" x14ac:dyDescent="0.3">
      <c r="B174" s="47">
        <v>43997</v>
      </c>
      <c r="C174" s="58" t="s">
        <v>18</v>
      </c>
      <c r="D174" s="49" t="s">
        <v>185</v>
      </c>
      <c r="E174" s="49" t="s">
        <v>70</v>
      </c>
      <c r="F174" s="49" t="s">
        <v>150</v>
      </c>
      <c r="G174" s="50">
        <v>0.75</v>
      </c>
      <c r="H174" s="50">
        <v>2.16</v>
      </c>
      <c r="I174" s="135">
        <v>2.16</v>
      </c>
      <c r="J174" s="73">
        <f>Table_ForecastInput[[#This Row],[Quote]]/Table_ForecastInput[[#This Row],[Closer]]-100%</f>
        <v>0</v>
      </c>
      <c r="K174" s="19"/>
      <c r="L174" s="155">
        <v>1.1600000000000001</v>
      </c>
      <c r="M174" s="139">
        <f>M173+Table_ForecastInput[[#This Row],[gew./verl. EH]]</f>
        <v>15.840000000000002</v>
      </c>
    </row>
    <row r="175" spans="2:13" ht="21" customHeight="1" x14ac:dyDescent="0.3">
      <c r="B175" s="47">
        <v>43998</v>
      </c>
      <c r="C175" s="58" t="s">
        <v>99</v>
      </c>
      <c r="D175" s="49" t="s">
        <v>172</v>
      </c>
      <c r="E175" s="49" t="s">
        <v>202</v>
      </c>
      <c r="F175" s="49" t="s">
        <v>172</v>
      </c>
      <c r="G175" s="50">
        <v>-0.5</v>
      </c>
      <c r="H175" s="50">
        <v>2.08</v>
      </c>
      <c r="I175" s="135">
        <v>1.94</v>
      </c>
      <c r="J175" s="73">
        <f>Table_ForecastInput[[#This Row],[Quote]]/Table_ForecastInput[[#This Row],[Closer]]-100%</f>
        <v>7.2164948453608213E-2</v>
      </c>
      <c r="K175" s="19"/>
      <c r="L175" s="154">
        <v>-1</v>
      </c>
      <c r="M175" s="139">
        <f>M174+Table_ForecastInput[[#This Row],[gew./verl. EH]]</f>
        <v>14.840000000000002</v>
      </c>
    </row>
    <row r="176" spans="2:13" ht="21" customHeight="1" x14ac:dyDescent="0.3">
      <c r="B176" s="47">
        <v>43998</v>
      </c>
      <c r="C176" s="58" t="s">
        <v>99</v>
      </c>
      <c r="D176" s="49" t="s">
        <v>176</v>
      </c>
      <c r="E176" s="49" t="s">
        <v>203</v>
      </c>
      <c r="F176" s="49" t="s">
        <v>176</v>
      </c>
      <c r="G176" s="50">
        <v>-0.25</v>
      </c>
      <c r="H176" s="50">
        <v>2.16</v>
      </c>
      <c r="I176" s="135">
        <v>1.95</v>
      </c>
      <c r="J176" s="73">
        <f>Table_ForecastInput[[#This Row],[Quote]]/Table_ForecastInput[[#This Row],[Closer]]-100%</f>
        <v>0.10769230769230775</v>
      </c>
      <c r="K176" s="19"/>
      <c r="L176" s="155">
        <v>-1</v>
      </c>
      <c r="M176" s="139">
        <f>M175+Table_ForecastInput[[#This Row],[gew./verl. EH]]</f>
        <v>13.840000000000002</v>
      </c>
    </row>
    <row r="177" spans="2:13" ht="21" customHeight="1" x14ac:dyDescent="0.3">
      <c r="B177" s="47">
        <v>43998</v>
      </c>
      <c r="C177" s="58" t="s">
        <v>99</v>
      </c>
      <c r="D177" s="49" t="s">
        <v>204</v>
      </c>
      <c r="E177" s="49" t="s">
        <v>104</v>
      </c>
      <c r="F177" s="49" t="s">
        <v>104</v>
      </c>
      <c r="G177" s="50">
        <v>-0.75</v>
      </c>
      <c r="H177" s="50">
        <v>2.2000000000000002</v>
      </c>
      <c r="I177" s="135">
        <v>2.2000000000000002</v>
      </c>
      <c r="J177" s="73">
        <f>Table_ForecastInput[[#This Row],[Quote]]/Table_ForecastInput[[#This Row],[Closer]]-100%</f>
        <v>0</v>
      </c>
      <c r="K177" s="19"/>
      <c r="L177" s="154">
        <v>1.2000000000000002</v>
      </c>
      <c r="M177" s="139">
        <f>M176+Table_ForecastInput[[#This Row],[gew./verl. EH]]</f>
        <v>15.040000000000003</v>
      </c>
    </row>
    <row r="178" spans="2:13" ht="21" customHeight="1" x14ac:dyDescent="0.3">
      <c r="B178" s="47">
        <v>43999</v>
      </c>
      <c r="C178" s="58" t="s">
        <v>99</v>
      </c>
      <c r="D178" s="49" t="s">
        <v>110</v>
      </c>
      <c r="E178" s="49" t="s">
        <v>108</v>
      </c>
      <c r="F178" s="49" t="s">
        <v>110</v>
      </c>
      <c r="G178" s="50">
        <v>-0.25</v>
      </c>
      <c r="H178" s="50">
        <v>2.0299999999999998</v>
      </c>
      <c r="I178" s="135">
        <v>2.0299999999999998</v>
      </c>
      <c r="J178" s="73">
        <f>Table_ForecastInput[[#This Row],[Quote]]/Table_ForecastInput[[#This Row],[Closer]]-100%</f>
        <v>0</v>
      </c>
      <c r="K178" s="19"/>
      <c r="L178" s="155">
        <v>-1</v>
      </c>
      <c r="M178" s="139">
        <f>M177+Table_ForecastInput[[#This Row],[gew./verl. EH]]</f>
        <v>14.040000000000003</v>
      </c>
    </row>
    <row r="179" spans="2:13" ht="21" customHeight="1" x14ac:dyDescent="0.3">
      <c r="B179" s="47">
        <v>43999</v>
      </c>
      <c r="C179" s="58" t="s">
        <v>18</v>
      </c>
      <c r="D179" s="49" t="s">
        <v>30</v>
      </c>
      <c r="E179" s="49" t="s">
        <v>55</v>
      </c>
      <c r="F179" s="49" t="s">
        <v>30</v>
      </c>
      <c r="G179" s="50">
        <v>0</v>
      </c>
      <c r="H179" s="50">
        <v>2.0699999999999998</v>
      </c>
      <c r="I179" s="135">
        <v>1.8</v>
      </c>
      <c r="J179" s="73">
        <f>Table_ForecastInput[[#This Row],[Quote]]/Table_ForecastInput[[#This Row],[Closer]]-100%</f>
        <v>0.14999999999999991</v>
      </c>
      <c r="K179" s="19"/>
      <c r="L179" s="155">
        <v>0</v>
      </c>
      <c r="M179" s="139">
        <f>M178+Table_ForecastInput[[#This Row],[gew./verl. EH]]</f>
        <v>14.040000000000003</v>
      </c>
    </row>
    <row r="180" spans="2:13" ht="21" customHeight="1" x14ac:dyDescent="0.3">
      <c r="B180" s="47">
        <v>44000</v>
      </c>
      <c r="C180" s="58" t="s">
        <v>102</v>
      </c>
      <c r="D180" s="49" t="s">
        <v>201</v>
      </c>
      <c r="E180" s="49" t="s">
        <v>170</v>
      </c>
      <c r="F180" s="49" t="s">
        <v>170</v>
      </c>
      <c r="G180" s="50">
        <v>-0.5</v>
      </c>
      <c r="H180" s="50">
        <v>2.2400000000000002</v>
      </c>
      <c r="I180" s="135">
        <v>2.2400000000000002</v>
      </c>
      <c r="J180" s="73">
        <f>Table_ForecastInput[[#This Row],[Quote]]/Table_ForecastInput[[#This Row],[Closer]]-100%</f>
        <v>0</v>
      </c>
      <c r="K180" s="19"/>
      <c r="L180" s="155">
        <v>-1</v>
      </c>
      <c r="M180" s="139">
        <f>M179+Table_ForecastInput[[#This Row],[gew./verl. EH]]</f>
        <v>13.040000000000003</v>
      </c>
    </row>
    <row r="181" spans="2:13" ht="21" customHeight="1" x14ac:dyDescent="0.3">
      <c r="B181" s="47">
        <v>44000</v>
      </c>
      <c r="C181" s="58" t="s">
        <v>102</v>
      </c>
      <c r="D181" s="49" t="s">
        <v>205</v>
      </c>
      <c r="E181" s="49" t="s">
        <v>113</v>
      </c>
      <c r="F181" s="49" t="s">
        <v>205</v>
      </c>
      <c r="G181" s="50">
        <v>0.25</v>
      </c>
      <c r="H181" s="50">
        <v>1.96</v>
      </c>
      <c r="I181" s="135">
        <v>1.83</v>
      </c>
      <c r="J181" s="73">
        <f>Table_ForecastInput[[#This Row],[Quote]]/Table_ForecastInput[[#This Row],[Closer]]-100%</f>
        <v>7.1038251366120075E-2</v>
      </c>
      <c r="K181" s="19"/>
      <c r="L181" s="155">
        <v>-1</v>
      </c>
      <c r="M181" s="139">
        <f>M180+Table_ForecastInput[[#This Row],[gew./verl. EH]]</f>
        <v>12.040000000000003</v>
      </c>
    </row>
    <row r="182" spans="2:13" ht="21" customHeight="1" x14ac:dyDescent="0.3">
      <c r="B182" s="47">
        <v>44000</v>
      </c>
      <c r="C182" s="58" t="s">
        <v>102</v>
      </c>
      <c r="D182" s="49" t="s">
        <v>174</v>
      </c>
      <c r="E182" s="49" t="s">
        <v>206</v>
      </c>
      <c r="F182" s="49" t="s">
        <v>169</v>
      </c>
      <c r="G182" s="50">
        <v>0.5</v>
      </c>
      <c r="H182" s="50">
        <v>2.09</v>
      </c>
      <c r="I182" s="135">
        <v>2.09</v>
      </c>
      <c r="J182" s="73">
        <f>Table_ForecastInput[[#This Row],[Quote]]/Table_ForecastInput[[#This Row],[Closer]]-100%</f>
        <v>0</v>
      </c>
      <c r="K182" s="19"/>
      <c r="L182" s="154">
        <v>-1</v>
      </c>
      <c r="M182" s="139">
        <f>M181+Table_ForecastInput[[#This Row],[gew./verl. EH]]</f>
        <v>11.040000000000003</v>
      </c>
    </row>
    <row r="183" spans="2:13" ht="21" customHeight="1" x14ac:dyDescent="0.3">
      <c r="B183" s="47">
        <v>44000</v>
      </c>
      <c r="C183" s="58" t="s">
        <v>18</v>
      </c>
      <c r="D183" s="49" t="s">
        <v>19</v>
      </c>
      <c r="E183" s="49" t="s">
        <v>57</v>
      </c>
      <c r="F183" s="49" t="s">
        <v>19</v>
      </c>
      <c r="G183" s="50">
        <v>0.25</v>
      </c>
      <c r="H183" s="50">
        <v>2.33</v>
      </c>
      <c r="I183" s="135">
        <v>2.33</v>
      </c>
      <c r="J183" s="73">
        <f>Table_ForecastInput[[#This Row],[Quote]]/Table_ForecastInput[[#This Row],[Closer]]-100%</f>
        <v>0</v>
      </c>
      <c r="K183" s="19"/>
      <c r="L183" s="155">
        <v>1.33</v>
      </c>
      <c r="M183" s="139">
        <f>M182+Table_ForecastInput[[#This Row],[gew./verl. EH]]</f>
        <v>12.370000000000003</v>
      </c>
    </row>
    <row r="184" spans="2:13" ht="21" customHeight="1" x14ac:dyDescent="0.3">
      <c r="B184" s="47">
        <v>44001</v>
      </c>
      <c r="C184" s="58" t="s">
        <v>16</v>
      </c>
      <c r="D184" s="49" t="s">
        <v>97</v>
      </c>
      <c r="E184" s="49" t="s">
        <v>68</v>
      </c>
      <c r="F184" s="49" t="s">
        <v>97</v>
      </c>
      <c r="G184" s="50">
        <v>0</v>
      </c>
      <c r="H184" s="50">
        <v>2</v>
      </c>
      <c r="I184" s="135">
        <v>2</v>
      </c>
      <c r="J184" s="73">
        <f>Table_ForecastInput[[#This Row],[Quote]]/Table_ForecastInput[[#This Row],[Closer]]-100%</f>
        <v>0</v>
      </c>
      <c r="K184" s="19"/>
      <c r="L184" s="155">
        <v>0</v>
      </c>
      <c r="M184" s="139">
        <f>M183+Table_ForecastInput[[#This Row],[gew./verl. EH]]</f>
        <v>12.370000000000003</v>
      </c>
    </row>
    <row r="185" spans="2:13" ht="21" customHeight="1" x14ac:dyDescent="0.3">
      <c r="B185" s="47">
        <v>44002</v>
      </c>
      <c r="C185" s="58" t="s">
        <v>16</v>
      </c>
      <c r="D185" s="49" t="s">
        <v>74</v>
      </c>
      <c r="E185" s="49" t="s">
        <v>138</v>
      </c>
      <c r="F185" s="49" t="s">
        <v>138</v>
      </c>
      <c r="G185" s="50">
        <v>-0.5</v>
      </c>
      <c r="H185" s="50">
        <v>2.2400000000000002</v>
      </c>
      <c r="I185" s="135">
        <v>2.2400000000000002</v>
      </c>
      <c r="J185" s="73">
        <f>Table_ForecastInput[[#This Row],[Quote]]/Table_ForecastInput[[#This Row],[Closer]]-100%</f>
        <v>0</v>
      </c>
      <c r="K185" s="19"/>
      <c r="L185" s="155">
        <v>-1</v>
      </c>
      <c r="M185" s="139">
        <f>M184+Table_ForecastInput[[#This Row],[gew./verl. EH]]</f>
        <v>11.370000000000003</v>
      </c>
    </row>
    <row r="186" spans="2:13" ht="21" customHeight="1" x14ac:dyDescent="0.3">
      <c r="B186" s="47">
        <v>44002</v>
      </c>
      <c r="C186" s="58" t="s">
        <v>21</v>
      </c>
      <c r="D186" s="49" t="s">
        <v>80</v>
      </c>
      <c r="E186" s="49" t="s">
        <v>82</v>
      </c>
      <c r="F186" s="49" t="s">
        <v>80</v>
      </c>
      <c r="G186" s="50">
        <v>-0.25</v>
      </c>
      <c r="H186" s="50">
        <v>1.99</v>
      </c>
      <c r="I186" s="135">
        <v>1.94</v>
      </c>
      <c r="J186" s="73">
        <f>Table_ForecastInput[[#This Row],[Quote]]/Table_ForecastInput[[#This Row],[Closer]]-100%</f>
        <v>2.577319587628879E-2</v>
      </c>
      <c r="K186" s="19"/>
      <c r="L186" s="155">
        <v>-0.5</v>
      </c>
      <c r="M186" s="139">
        <f>M185+Table_ForecastInput[[#This Row],[gew./verl. EH]]</f>
        <v>10.870000000000003</v>
      </c>
    </row>
    <row r="187" spans="2:13" ht="21" customHeight="1" x14ac:dyDescent="0.3">
      <c r="B187" s="47">
        <v>44002</v>
      </c>
      <c r="C187" s="58" t="s">
        <v>99</v>
      </c>
      <c r="D187" s="49" t="s">
        <v>104</v>
      </c>
      <c r="E187" s="49" t="s">
        <v>106</v>
      </c>
      <c r="F187" s="49" t="s">
        <v>104</v>
      </c>
      <c r="G187" s="50">
        <v>-0.5</v>
      </c>
      <c r="H187" s="50">
        <v>2.19</v>
      </c>
      <c r="I187" s="135">
        <v>2.19</v>
      </c>
      <c r="J187" s="73">
        <f>Table_ForecastInput[[#This Row],[Quote]]/Table_ForecastInput[[#This Row],[Closer]]-100%</f>
        <v>0</v>
      </c>
      <c r="K187" s="19"/>
      <c r="L187" s="155">
        <v>1.19</v>
      </c>
      <c r="M187" s="139">
        <f>M186+Table_ForecastInput[[#This Row],[gew./verl. EH]]</f>
        <v>12.060000000000002</v>
      </c>
    </row>
    <row r="188" spans="2:13" ht="21" customHeight="1" x14ac:dyDescent="0.3">
      <c r="B188" s="47">
        <v>44003</v>
      </c>
      <c r="C188" s="58" t="s">
        <v>102</v>
      </c>
      <c r="D188" s="49" t="s">
        <v>164</v>
      </c>
      <c r="E188" s="49" t="s">
        <v>173</v>
      </c>
      <c r="F188" s="49" t="s">
        <v>164</v>
      </c>
      <c r="G188" s="50">
        <v>-0.5</v>
      </c>
      <c r="H188" s="50">
        <v>2.13</v>
      </c>
      <c r="I188" s="135">
        <v>2.13</v>
      </c>
      <c r="J188" s="73">
        <f>Table_ForecastInput[[#This Row],[Quote]]/Table_ForecastInput[[#This Row],[Closer]]-100%</f>
        <v>0</v>
      </c>
      <c r="K188" s="19"/>
      <c r="L188" s="155">
        <v>1.1299999999999999</v>
      </c>
      <c r="M188" s="139">
        <f>M187+Table_ForecastInput[[#This Row],[gew./verl. EH]]</f>
        <v>13.190000000000001</v>
      </c>
    </row>
    <row r="189" spans="2:13" ht="21" customHeight="1" x14ac:dyDescent="0.3">
      <c r="B189" s="47">
        <v>44003</v>
      </c>
      <c r="C189" s="58" t="s">
        <v>16</v>
      </c>
      <c r="D189" s="49" t="s">
        <v>207</v>
      </c>
      <c r="E189" s="49" t="s">
        <v>193</v>
      </c>
      <c r="F189" s="49" t="s">
        <v>207</v>
      </c>
      <c r="G189" s="50">
        <v>0</v>
      </c>
      <c r="H189" s="50">
        <v>2.33</v>
      </c>
      <c r="I189" s="135">
        <v>2.33</v>
      </c>
      <c r="J189" s="73">
        <f>Table_ForecastInput[[#This Row],[Quote]]/Table_ForecastInput[[#This Row],[Closer]]-100%</f>
        <v>0</v>
      </c>
      <c r="K189" s="19"/>
      <c r="L189" s="154">
        <v>1.33</v>
      </c>
      <c r="M189" s="139">
        <f>M188+Table_ForecastInput[[#This Row],[gew./verl. EH]]</f>
        <v>14.520000000000001</v>
      </c>
    </row>
    <row r="190" spans="2:13" ht="21" customHeight="1" x14ac:dyDescent="0.3">
      <c r="B190" s="47">
        <v>44003</v>
      </c>
      <c r="C190" s="58" t="s">
        <v>102</v>
      </c>
      <c r="D190" s="49" t="s">
        <v>160</v>
      </c>
      <c r="E190" s="49" t="s">
        <v>103</v>
      </c>
      <c r="F190" s="49" t="s">
        <v>160</v>
      </c>
      <c r="G190" s="50">
        <v>-0.75</v>
      </c>
      <c r="H190" s="50">
        <v>2.21</v>
      </c>
      <c r="I190" s="135">
        <v>2.21</v>
      </c>
      <c r="J190" s="73">
        <f>Table_ForecastInput[[#This Row],[Quote]]/Table_ForecastInput[[#This Row],[Closer]]-100%</f>
        <v>0</v>
      </c>
      <c r="K190" s="19"/>
      <c r="L190" s="154">
        <v>1.21</v>
      </c>
      <c r="M190" s="139">
        <f>M189+Table_ForecastInput[[#This Row],[gew./verl. EH]]</f>
        <v>15.73</v>
      </c>
    </row>
    <row r="191" spans="2:13" ht="21" customHeight="1" x14ac:dyDescent="0.3">
      <c r="B191" s="47">
        <v>44005</v>
      </c>
      <c r="C191" s="118" t="s">
        <v>9</v>
      </c>
      <c r="D191" s="119" t="s">
        <v>12</v>
      </c>
      <c r="E191" s="119" t="s">
        <v>11</v>
      </c>
      <c r="F191" s="119" t="s">
        <v>11</v>
      </c>
      <c r="G191" s="83">
        <v>-0.5</v>
      </c>
      <c r="H191" s="84">
        <v>2.13</v>
      </c>
      <c r="I191" s="135">
        <v>1.89</v>
      </c>
      <c r="J191" s="73">
        <f>Table_ForecastInput[[#This Row],[Quote]]/Table_ForecastInput[[#This Row],[Closer]]-100%</f>
        <v>0.12698412698412698</v>
      </c>
      <c r="K191" s="19"/>
      <c r="L191" s="155">
        <v>1.1299999999999999</v>
      </c>
      <c r="M191" s="139">
        <f>M190+Table_ForecastInput[[#This Row],[gew./verl. EH]]</f>
        <v>16.86</v>
      </c>
    </row>
    <row r="192" spans="2:13" ht="21" customHeight="1" x14ac:dyDescent="0.3">
      <c r="B192" s="47">
        <v>44006</v>
      </c>
      <c r="C192" s="118" t="s">
        <v>9</v>
      </c>
      <c r="D192" s="119" t="s">
        <v>31</v>
      </c>
      <c r="E192" s="119" t="s">
        <v>63</v>
      </c>
      <c r="F192" s="119" t="s">
        <v>31</v>
      </c>
      <c r="G192" s="83">
        <v>-0.25</v>
      </c>
      <c r="H192" s="84">
        <v>1.93</v>
      </c>
      <c r="I192" s="65">
        <v>1.98</v>
      </c>
      <c r="J192" s="73">
        <f>Table_ForecastInput[[#This Row],[Quote]]/Table_ForecastInput[[#This Row],[Closer]]-100%</f>
        <v>-2.5252525252525304E-2</v>
      </c>
      <c r="K192" s="19"/>
      <c r="L192" s="154">
        <v>0.92999999999999994</v>
      </c>
      <c r="M192" s="139">
        <f>M191+Table_ForecastInput[[#This Row],[gew./verl. EH]]</f>
        <v>17.79</v>
      </c>
    </row>
    <row r="193" spans="2:13" ht="21" customHeight="1" x14ac:dyDescent="0.3">
      <c r="B193" s="47">
        <v>44007</v>
      </c>
      <c r="C193" s="118" t="s">
        <v>16</v>
      </c>
      <c r="D193" s="119" t="s">
        <v>184</v>
      </c>
      <c r="E193" s="119" t="s">
        <v>178</v>
      </c>
      <c r="F193" s="119" t="s">
        <v>184</v>
      </c>
      <c r="G193" s="83">
        <v>0</v>
      </c>
      <c r="H193" s="84">
        <v>2.17</v>
      </c>
      <c r="I193" s="65">
        <v>2.17</v>
      </c>
      <c r="J193" s="73">
        <f>Table_ForecastInput[[#This Row],[Quote]]/Table_ForecastInput[[#This Row],[Closer]]-100%</f>
        <v>0</v>
      </c>
      <c r="K193" s="19"/>
      <c r="L193" s="155">
        <v>1.17</v>
      </c>
      <c r="M193" s="139">
        <f>M192+Table_ForecastInput[[#This Row],[gew./verl. EH]]</f>
        <v>18.96</v>
      </c>
    </row>
    <row r="194" spans="2:13" ht="21" customHeight="1" x14ac:dyDescent="0.3">
      <c r="B194" s="47">
        <v>44007</v>
      </c>
      <c r="C194" s="118" t="s">
        <v>99</v>
      </c>
      <c r="D194" s="119" t="s">
        <v>106</v>
      </c>
      <c r="E194" s="119" t="s">
        <v>177</v>
      </c>
      <c r="F194" s="119" t="s">
        <v>106</v>
      </c>
      <c r="G194" s="83">
        <v>-0.5</v>
      </c>
      <c r="H194" s="84">
        <v>2.1</v>
      </c>
      <c r="I194" s="65">
        <v>2.1</v>
      </c>
      <c r="J194" s="73">
        <f>Table_ForecastInput[[#This Row],[Quote]]/Table_ForecastInput[[#This Row],[Closer]]-100%</f>
        <v>0</v>
      </c>
      <c r="K194" s="19"/>
      <c r="L194" s="154">
        <v>-1</v>
      </c>
      <c r="M194" s="139">
        <f>M193+Table_ForecastInput[[#This Row],[gew./verl. EH]]</f>
        <v>17.96</v>
      </c>
    </row>
    <row r="195" spans="2:13" ht="21" customHeight="1" x14ac:dyDescent="0.3">
      <c r="B195" s="47">
        <v>44009</v>
      </c>
      <c r="C195" s="118" t="s">
        <v>21</v>
      </c>
      <c r="D195" s="119" t="s">
        <v>69</v>
      </c>
      <c r="E195" s="119" t="s">
        <v>125</v>
      </c>
      <c r="F195" s="119" t="s">
        <v>69</v>
      </c>
      <c r="G195" s="83">
        <v>-1</v>
      </c>
      <c r="H195" s="84">
        <v>2.09</v>
      </c>
      <c r="I195" s="65">
        <v>1.9</v>
      </c>
      <c r="J195" s="73">
        <f>Table_ForecastInput[[#This Row],[Quote]]/Table_ForecastInput[[#This Row],[Closer]]-100%</f>
        <v>9.9999999999999867E-2</v>
      </c>
      <c r="K195" s="19"/>
      <c r="L195" s="154">
        <v>1.0899999999999999</v>
      </c>
      <c r="M195" s="139">
        <f>M194+Table_ForecastInput[[#This Row],[gew./verl. EH]]</f>
        <v>19.05</v>
      </c>
    </row>
    <row r="196" spans="2:13" ht="21" customHeight="1" x14ac:dyDescent="0.3">
      <c r="B196" s="47">
        <v>44009</v>
      </c>
      <c r="C196" s="120" t="s">
        <v>21</v>
      </c>
      <c r="D196" s="121" t="s">
        <v>23</v>
      </c>
      <c r="E196" s="121" t="s">
        <v>120</v>
      </c>
      <c r="F196" s="121" t="s">
        <v>120</v>
      </c>
      <c r="G196" s="122">
        <v>-0.75</v>
      </c>
      <c r="H196" s="122">
        <v>2.09</v>
      </c>
      <c r="I196" s="65">
        <v>1.7</v>
      </c>
      <c r="J196" s="73">
        <f>Table_ForecastInput[[#This Row],[Quote]]/Table_ForecastInput[[#This Row],[Closer]]-100%</f>
        <v>0.2294117647058822</v>
      </c>
      <c r="K196" s="19"/>
      <c r="L196" s="155">
        <v>1.0899999999999999</v>
      </c>
      <c r="M196" s="139">
        <f>M195+Table_ForecastInput[[#This Row],[gew./verl. EH]]</f>
        <v>20.14</v>
      </c>
    </row>
    <row r="197" spans="2:13" ht="21" customHeight="1" x14ac:dyDescent="0.3">
      <c r="B197" s="47">
        <v>44009</v>
      </c>
      <c r="C197" s="120" t="s">
        <v>21</v>
      </c>
      <c r="D197" s="121" t="s">
        <v>62</v>
      </c>
      <c r="E197" s="121" t="s">
        <v>191</v>
      </c>
      <c r="F197" s="121" t="s">
        <v>191</v>
      </c>
      <c r="G197" s="122">
        <v>-0.25</v>
      </c>
      <c r="H197" s="122">
        <v>1.71</v>
      </c>
      <c r="I197" s="65">
        <v>1.8</v>
      </c>
      <c r="J197" s="73">
        <f>Table_ForecastInput[[#This Row],[Quote]]/Table_ForecastInput[[#This Row],[Closer]]-100%</f>
        <v>-5.0000000000000044E-2</v>
      </c>
      <c r="K197" s="19"/>
      <c r="L197" s="154">
        <v>-1</v>
      </c>
      <c r="M197" s="139">
        <f>M196+Table_ForecastInput[[#This Row],[gew./verl. EH]]</f>
        <v>19.14</v>
      </c>
    </row>
    <row r="198" spans="2:13" ht="21" customHeight="1" x14ac:dyDescent="0.3">
      <c r="B198" s="47">
        <v>44010</v>
      </c>
      <c r="C198" s="120" t="s">
        <v>9</v>
      </c>
      <c r="D198" s="121" t="s">
        <v>94</v>
      </c>
      <c r="E198" s="121" t="s">
        <v>58</v>
      </c>
      <c r="F198" s="121" t="s">
        <v>94</v>
      </c>
      <c r="G198" s="122">
        <v>0</v>
      </c>
      <c r="H198" s="122">
        <v>1.96</v>
      </c>
      <c r="I198" s="65">
        <v>1.79</v>
      </c>
      <c r="J198" s="73">
        <f>Table_ForecastInput[[#This Row],[Quote]]/Table_ForecastInput[[#This Row],[Closer]]-100%</f>
        <v>9.4972067039106101E-2</v>
      </c>
      <c r="K198" s="19"/>
      <c r="L198" s="154">
        <v>0.96</v>
      </c>
      <c r="M198" s="139">
        <f>M197+Table_ForecastInput[[#This Row],[gew./verl. EH]]</f>
        <v>20.100000000000001</v>
      </c>
    </row>
    <row r="199" spans="2:13" ht="21" customHeight="1" x14ac:dyDescent="0.3">
      <c r="B199" s="47">
        <v>44010</v>
      </c>
      <c r="C199" s="120" t="s">
        <v>102</v>
      </c>
      <c r="D199" s="121" t="s">
        <v>103</v>
      </c>
      <c r="E199" s="121" t="s">
        <v>170</v>
      </c>
      <c r="F199" s="121" t="s">
        <v>170</v>
      </c>
      <c r="G199" s="122">
        <v>-0.25</v>
      </c>
      <c r="H199" s="122">
        <v>2</v>
      </c>
      <c r="I199" s="65">
        <v>1.83</v>
      </c>
      <c r="J199" s="73">
        <f>Table_ForecastInput[[#This Row],[Quote]]/Table_ForecastInput[[#This Row],[Closer]]-100%</f>
        <v>9.2896174863387859E-2</v>
      </c>
      <c r="K199" s="19"/>
      <c r="L199" s="155">
        <v>-0.5</v>
      </c>
      <c r="M199" s="139">
        <f>M198+Table_ForecastInput[[#This Row],[gew./verl. EH]]</f>
        <v>19.600000000000001</v>
      </c>
    </row>
    <row r="200" spans="2:13" ht="21" customHeight="1" x14ac:dyDescent="0.3">
      <c r="B200" s="47">
        <v>44010</v>
      </c>
      <c r="C200" s="120" t="s">
        <v>99</v>
      </c>
      <c r="D200" s="121" t="s">
        <v>108</v>
      </c>
      <c r="E200" s="121" t="s">
        <v>106</v>
      </c>
      <c r="F200" s="121" t="s">
        <v>106</v>
      </c>
      <c r="G200" s="122">
        <v>0</v>
      </c>
      <c r="H200" s="122">
        <v>1.99</v>
      </c>
      <c r="I200" s="65">
        <v>2</v>
      </c>
      <c r="J200" s="73">
        <f>Table_ForecastInput[[#This Row],[Quote]]/Table_ForecastInput[[#This Row],[Closer]]-100%</f>
        <v>-5.0000000000000044E-3</v>
      </c>
      <c r="K200" s="19"/>
      <c r="L200" s="155">
        <v>0.99</v>
      </c>
      <c r="M200" s="139">
        <f>M199+Table_ForecastInput[[#This Row],[gew./verl. EH]]</f>
        <v>20.59</v>
      </c>
    </row>
    <row r="201" spans="2:13" ht="21" customHeight="1" x14ac:dyDescent="0.3">
      <c r="B201" s="47">
        <v>44010</v>
      </c>
      <c r="C201" s="120" t="s">
        <v>99</v>
      </c>
      <c r="D201" s="121" t="s">
        <v>202</v>
      </c>
      <c r="E201" s="121" t="s">
        <v>171</v>
      </c>
      <c r="F201" s="121" t="s">
        <v>202</v>
      </c>
      <c r="G201" s="122">
        <v>0</v>
      </c>
      <c r="H201" s="122">
        <v>2</v>
      </c>
      <c r="I201" s="65">
        <v>1.89</v>
      </c>
      <c r="J201" s="73">
        <f>Table_ForecastInput[[#This Row],[Quote]]/Table_ForecastInput[[#This Row],[Closer]]-100%</f>
        <v>5.8201058201058364E-2</v>
      </c>
      <c r="K201" s="19"/>
      <c r="L201" s="155">
        <v>-1</v>
      </c>
      <c r="M201" s="139">
        <f>M200+Table_ForecastInput[[#This Row],[gew./verl. EH]]</f>
        <v>19.59</v>
      </c>
    </row>
    <row r="202" spans="2:13" ht="21" customHeight="1" x14ac:dyDescent="0.3">
      <c r="B202" s="47">
        <v>44013</v>
      </c>
      <c r="C202" s="120" t="s">
        <v>16</v>
      </c>
      <c r="D202" s="121" t="s">
        <v>67</v>
      </c>
      <c r="E202" s="121" t="s">
        <v>65</v>
      </c>
      <c r="F202" s="121" t="s">
        <v>67</v>
      </c>
      <c r="G202" s="122">
        <v>0</v>
      </c>
      <c r="H202" s="122">
        <v>1.88</v>
      </c>
      <c r="I202" s="65">
        <v>1.84</v>
      </c>
      <c r="J202" s="73">
        <f>Table_ForecastInput[[#This Row],[Quote]]/Table_ForecastInput[[#This Row],[Closer]]-100%</f>
        <v>2.1739130434782483E-2</v>
      </c>
      <c r="K202" s="19"/>
      <c r="L202" s="154">
        <v>0.87999999999999989</v>
      </c>
      <c r="M202" s="139">
        <f>M201+Table_ForecastInput[[#This Row],[gew./verl. EH]]</f>
        <v>20.47</v>
      </c>
    </row>
    <row r="203" spans="2:13" ht="21" customHeight="1" x14ac:dyDescent="0.3">
      <c r="B203" s="47">
        <v>44013</v>
      </c>
      <c r="C203" s="120" t="s">
        <v>99</v>
      </c>
      <c r="D203" s="121" t="s">
        <v>110</v>
      </c>
      <c r="E203" s="121" t="s">
        <v>208</v>
      </c>
      <c r="F203" s="121" t="s">
        <v>110</v>
      </c>
      <c r="G203" s="122">
        <v>-0.5</v>
      </c>
      <c r="H203" s="122">
        <v>1.93</v>
      </c>
      <c r="I203" s="65">
        <v>1.76</v>
      </c>
      <c r="J203" s="73">
        <f>Table_ForecastInput[[#This Row],[Quote]]/Table_ForecastInput[[#This Row],[Closer]]-100%</f>
        <v>9.659090909090895E-2</v>
      </c>
      <c r="K203" s="19"/>
      <c r="L203" s="154">
        <v>0.92999999999999994</v>
      </c>
      <c r="M203" s="139">
        <f>M202+Table_ForecastInput[[#This Row],[gew./verl. EH]]</f>
        <v>21.4</v>
      </c>
    </row>
    <row r="204" spans="2:13" ht="21" customHeight="1" x14ac:dyDescent="0.3">
      <c r="B204" s="47">
        <v>44013</v>
      </c>
      <c r="C204" s="120" t="s">
        <v>99</v>
      </c>
      <c r="D204" s="121" t="s">
        <v>209</v>
      </c>
      <c r="E204" s="121" t="s">
        <v>203</v>
      </c>
      <c r="F204" s="121" t="s">
        <v>209</v>
      </c>
      <c r="G204" s="122">
        <v>0</v>
      </c>
      <c r="H204" s="122">
        <v>2.19</v>
      </c>
      <c r="I204" s="65">
        <v>2.19</v>
      </c>
      <c r="J204" s="73">
        <f>Table_ForecastInput[[#This Row],[Quote]]/Table_ForecastInput[[#This Row],[Closer]]-100%</f>
        <v>0</v>
      </c>
      <c r="K204" s="19"/>
      <c r="L204" s="154">
        <v>-1</v>
      </c>
      <c r="M204" s="139">
        <f>M203+Table_ForecastInput[[#This Row],[gew./verl. EH]]</f>
        <v>20.399999999999999</v>
      </c>
    </row>
    <row r="205" spans="2:13" ht="21" customHeight="1" x14ac:dyDescent="0.3">
      <c r="B205" s="123">
        <v>44013</v>
      </c>
      <c r="C205" s="120" t="s">
        <v>9</v>
      </c>
      <c r="D205" s="121" t="s">
        <v>14</v>
      </c>
      <c r="E205" s="121" t="s">
        <v>180</v>
      </c>
      <c r="F205" s="121" t="s">
        <v>14</v>
      </c>
      <c r="G205" s="122">
        <v>0.25</v>
      </c>
      <c r="H205" s="122">
        <v>2</v>
      </c>
      <c r="I205" s="65">
        <v>1.95</v>
      </c>
      <c r="J205" s="73">
        <f>Table_ForecastInput[[#This Row],[Quote]]/Table_ForecastInput[[#This Row],[Closer]]-100%</f>
        <v>2.5641025641025772E-2</v>
      </c>
      <c r="K205" s="19"/>
      <c r="L205" s="155">
        <v>-1</v>
      </c>
      <c r="M205" s="139">
        <f>M204+Table_ForecastInput[[#This Row],[gew./verl. EH]]</f>
        <v>19.399999999999999</v>
      </c>
    </row>
    <row r="206" spans="2:13" ht="21" customHeight="1" x14ac:dyDescent="0.3">
      <c r="B206" s="47">
        <v>44013</v>
      </c>
      <c r="C206" s="120" t="s">
        <v>18</v>
      </c>
      <c r="D206" s="121" t="s">
        <v>59</v>
      </c>
      <c r="E206" s="121" t="s">
        <v>76</v>
      </c>
      <c r="F206" s="121" t="s">
        <v>59</v>
      </c>
      <c r="G206" s="122">
        <v>0</v>
      </c>
      <c r="H206" s="122">
        <v>2.0699999999999998</v>
      </c>
      <c r="I206" s="65">
        <v>2.0699999999999998</v>
      </c>
      <c r="J206" s="73">
        <f>Table_ForecastInput[[#This Row],[Quote]]/Table_ForecastInput[[#This Row],[Closer]]-100%</f>
        <v>0</v>
      </c>
      <c r="K206" s="19"/>
      <c r="L206" s="154">
        <v>-1</v>
      </c>
      <c r="M206" s="139">
        <f>M205+Table_ForecastInput[[#This Row],[gew./verl. EH]]</f>
        <v>18.399999999999999</v>
      </c>
    </row>
    <row r="207" spans="2:13" ht="21" customHeight="1" x14ac:dyDescent="0.3">
      <c r="B207" s="123">
        <v>44014</v>
      </c>
      <c r="C207" s="120" t="s">
        <v>102</v>
      </c>
      <c r="D207" s="121" t="s">
        <v>169</v>
      </c>
      <c r="E207" s="121" t="s">
        <v>210</v>
      </c>
      <c r="F207" s="121" t="s">
        <v>169</v>
      </c>
      <c r="G207" s="122">
        <v>0</v>
      </c>
      <c r="H207" s="122">
        <v>2.04</v>
      </c>
      <c r="I207" s="65">
        <v>2.04</v>
      </c>
      <c r="J207" s="73">
        <f>Table_ForecastInput[[#This Row],[Quote]]/Table_ForecastInput[[#This Row],[Closer]]-100%</f>
        <v>0</v>
      </c>
      <c r="K207" s="19"/>
      <c r="L207" s="155">
        <v>-1</v>
      </c>
      <c r="M207" s="139">
        <f>M206+Table_ForecastInput[[#This Row],[gew./verl. EH]]</f>
        <v>17.399999999999999</v>
      </c>
    </row>
    <row r="208" spans="2:13" ht="21" customHeight="1" x14ac:dyDescent="0.3">
      <c r="B208" s="123">
        <v>44014</v>
      </c>
      <c r="C208" s="120" t="s">
        <v>102</v>
      </c>
      <c r="D208" s="121" t="s">
        <v>113</v>
      </c>
      <c r="E208" s="121" t="s">
        <v>103</v>
      </c>
      <c r="F208" s="121" t="s">
        <v>103</v>
      </c>
      <c r="G208" s="122">
        <v>-0.25</v>
      </c>
      <c r="H208" s="122">
        <v>2.23</v>
      </c>
      <c r="I208" s="65">
        <v>2.23</v>
      </c>
      <c r="J208" s="73">
        <f>Table_ForecastInput[[#This Row],[Quote]]/Table_ForecastInput[[#This Row],[Closer]]-100%</f>
        <v>0</v>
      </c>
      <c r="K208" s="19"/>
      <c r="L208" s="154">
        <v>-1</v>
      </c>
      <c r="M208" s="139">
        <f>M207+Table_ForecastInput[[#This Row],[gew./verl. EH]]</f>
        <v>16.399999999999999</v>
      </c>
    </row>
    <row r="209" spans="2:13" ht="21" customHeight="1" x14ac:dyDescent="0.3">
      <c r="B209" s="123">
        <v>44014</v>
      </c>
      <c r="C209" s="120" t="s">
        <v>21</v>
      </c>
      <c r="D209" s="121" t="s">
        <v>69</v>
      </c>
      <c r="E209" s="121" t="s">
        <v>64</v>
      </c>
      <c r="F209" s="121" t="s">
        <v>69</v>
      </c>
      <c r="G209" s="122">
        <v>-1</v>
      </c>
      <c r="H209" s="122">
        <v>1.89</v>
      </c>
      <c r="I209" s="65">
        <v>1.93</v>
      </c>
      <c r="J209" s="73">
        <f>Table_ForecastInput[[#This Row],[Quote]]/Table_ForecastInput[[#This Row],[Closer]]-100%</f>
        <v>-2.0725388601036343E-2</v>
      </c>
      <c r="K209" s="19"/>
      <c r="L209" s="154">
        <v>-1</v>
      </c>
      <c r="M209" s="139">
        <f>M208+Table_ForecastInput[[#This Row],[gew./verl. EH]]</f>
        <v>15.399999999999999</v>
      </c>
    </row>
    <row r="210" spans="2:13" ht="21" customHeight="1" x14ac:dyDescent="0.3">
      <c r="B210" s="123">
        <v>44014</v>
      </c>
      <c r="C210" s="120" t="s">
        <v>16</v>
      </c>
      <c r="D210" s="121" t="s">
        <v>86</v>
      </c>
      <c r="E210" s="121" t="s">
        <v>183</v>
      </c>
      <c r="F210" s="121" t="s">
        <v>86</v>
      </c>
      <c r="G210" s="122">
        <v>-0.25</v>
      </c>
      <c r="H210" s="122">
        <v>1.95</v>
      </c>
      <c r="I210" s="65">
        <v>1.75</v>
      </c>
      <c r="J210" s="73">
        <f>Table_ForecastInput[[#This Row],[Quote]]/Table_ForecastInput[[#This Row],[Closer]]-100%</f>
        <v>0.11428571428571432</v>
      </c>
      <c r="K210" s="19"/>
      <c r="L210" s="155">
        <v>0.95</v>
      </c>
      <c r="M210" s="139">
        <f>M209+Table_ForecastInput[[#This Row],[gew./verl. EH]]</f>
        <v>16.349999999999998</v>
      </c>
    </row>
    <row r="211" spans="2:13" ht="21" customHeight="1" x14ac:dyDescent="0.3">
      <c r="B211" s="123">
        <v>44016</v>
      </c>
      <c r="C211" s="120" t="s">
        <v>99</v>
      </c>
      <c r="D211" s="121" t="s">
        <v>208</v>
      </c>
      <c r="E211" s="121" t="s">
        <v>176</v>
      </c>
      <c r="F211" s="121" t="s">
        <v>176</v>
      </c>
      <c r="G211" s="122">
        <v>-0.25</v>
      </c>
      <c r="H211" s="122">
        <v>1.98</v>
      </c>
      <c r="I211" s="65">
        <v>1.91</v>
      </c>
      <c r="J211" s="73">
        <f>Table_ForecastInput[[#This Row],[Quote]]/Table_ForecastInput[[#This Row],[Closer]]-100%</f>
        <v>3.6649214659685958E-2</v>
      </c>
      <c r="K211" s="19"/>
      <c r="L211" s="155">
        <v>-1</v>
      </c>
      <c r="M211" s="139">
        <f>M210+Table_ForecastInput[[#This Row],[gew./verl. EH]]</f>
        <v>15.349999999999998</v>
      </c>
    </row>
    <row r="212" spans="2:13" ht="21" customHeight="1" x14ac:dyDescent="0.3">
      <c r="B212" s="123">
        <v>44016</v>
      </c>
      <c r="C212" s="120" t="s">
        <v>18</v>
      </c>
      <c r="D212" s="121" t="s">
        <v>55</v>
      </c>
      <c r="E212" s="121" t="s">
        <v>59</v>
      </c>
      <c r="F212" s="121" t="s">
        <v>55</v>
      </c>
      <c r="G212" s="122">
        <v>-0.25</v>
      </c>
      <c r="H212" s="122">
        <v>1.94</v>
      </c>
      <c r="I212" s="65">
        <v>1.66</v>
      </c>
      <c r="J212" s="73">
        <f>Table_ForecastInput[[#This Row],[Quote]]/Table_ForecastInput[[#This Row],[Closer]]-100%</f>
        <v>0.16867469879518082</v>
      </c>
      <c r="K212" s="19"/>
      <c r="L212" s="155">
        <v>0.94</v>
      </c>
      <c r="M212" s="139">
        <f>M211+Table_ForecastInput[[#This Row],[gew./verl. EH]]</f>
        <v>16.29</v>
      </c>
    </row>
    <row r="213" spans="2:13" ht="21" customHeight="1" x14ac:dyDescent="0.3">
      <c r="B213" s="123">
        <v>44016</v>
      </c>
      <c r="C213" s="120" t="s">
        <v>18</v>
      </c>
      <c r="D213" s="121" t="s">
        <v>30</v>
      </c>
      <c r="E213" s="121" t="s">
        <v>19</v>
      </c>
      <c r="F213" s="121" t="s">
        <v>30</v>
      </c>
      <c r="G213" s="122">
        <v>0</v>
      </c>
      <c r="H213" s="122">
        <v>1.75</v>
      </c>
      <c r="I213" s="65">
        <v>1.53</v>
      </c>
      <c r="J213" s="73">
        <f>Table_ForecastInput[[#This Row],[Quote]]/Table_ForecastInput[[#This Row],[Closer]]-100%</f>
        <v>0.14379084967320255</v>
      </c>
      <c r="K213" s="19"/>
      <c r="L213" s="155">
        <v>0.75</v>
      </c>
      <c r="M213" s="139">
        <f>M212+Table_ForecastInput[[#This Row],[gew./verl. EH]]</f>
        <v>17.04</v>
      </c>
    </row>
    <row r="214" spans="2:13" ht="21" customHeight="1" x14ac:dyDescent="0.3">
      <c r="B214" s="123">
        <v>44016</v>
      </c>
      <c r="C214" s="120" t="s">
        <v>18</v>
      </c>
      <c r="D214" s="121" t="s">
        <v>189</v>
      </c>
      <c r="E214" s="121" t="s">
        <v>54</v>
      </c>
      <c r="F214" s="121" t="s">
        <v>189</v>
      </c>
      <c r="G214" s="122">
        <v>0</v>
      </c>
      <c r="H214" s="122">
        <v>2.11</v>
      </c>
      <c r="I214" s="65">
        <v>1.86</v>
      </c>
      <c r="J214" s="73">
        <f>Table_ForecastInput[[#This Row],[Quote]]/Table_ForecastInput[[#This Row],[Closer]]-100%</f>
        <v>0.13440860215053752</v>
      </c>
      <c r="K214" s="19"/>
      <c r="L214" s="155">
        <v>0</v>
      </c>
      <c r="M214" s="139">
        <f>M213+Table_ForecastInput[[#This Row],[gew./verl. EH]]</f>
        <v>17.04</v>
      </c>
    </row>
    <row r="215" spans="2:13" ht="21" customHeight="1" x14ac:dyDescent="0.3">
      <c r="B215" s="123">
        <v>44017</v>
      </c>
      <c r="C215" s="120" t="s">
        <v>16</v>
      </c>
      <c r="D215" s="121" t="s">
        <v>184</v>
      </c>
      <c r="E215" s="121" t="s">
        <v>193</v>
      </c>
      <c r="F215" s="121" t="s">
        <v>184</v>
      </c>
      <c r="G215" s="122">
        <v>0</v>
      </c>
      <c r="H215" s="122">
        <v>2.04</v>
      </c>
      <c r="I215" s="65">
        <v>2.04</v>
      </c>
      <c r="J215" s="73">
        <f>Table_ForecastInput[[#This Row],[Quote]]/Table_ForecastInput[[#This Row],[Closer]]-100%</f>
        <v>0</v>
      </c>
      <c r="K215" s="19"/>
      <c r="L215" s="154">
        <v>0</v>
      </c>
      <c r="M215" s="139">
        <f>M214+Table_ForecastInput[[#This Row],[gew./verl. EH]]</f>
        <v>17.04</v>
      </c>
    </row>
    <row r="216" spans="2:13" ht="21" customHeight="1" x14ac:dyDescent="0.3">
      <c r="B216" s="123">
        <v>44017</v>
      </c>
      <c r="C216" s="120" t="s">
        <v>16</v>
      </c>
      <c r="D216" s="121" t="s">
        <v>207</v>
      </c>
      <c r="E216" s="121" t="s">
        <v>81</v>
      </c>
      <c r="F216" s="121" t="s">
        <v>207</v>
      </c>
      <c r="G216" s="122">
        <v>0</v>
      </c>
      <c r="H216" s="122">
        <v>1.97</v>
      </c>
      <c r="I216" s="65">
        <v>1.93</v>
      </c>
      <c r="J216" s="73">
        <f>Table_ForecastInput[[#This Row],[Quote]]/Table_ForecastInput[[#This Row],[Closer]]-100%</f>
        <v>2.0725388601036343E-2</v>
      </c>
      <c r="K216" s="19"/>
      <c r="L216" s="154">
        <v>0</v>
      </c>
      <c r="M216" s="139">
        <f>M215+Table_ForecastInput[[#This Row],[gew./verl. EH]]</f>
        <v>17.04</v>
      </c>
    </row>
    <row r="217" spans="2:13" ht="21" customHeight="1" x14ac:dyDescent="0.3">
      <c r="B217" s="123">
        <v>44017</v>
      </c>
      <c r="C217" s="120" t="s">
        <v>99</v>
      </c>
      <c r="D217" s="121" t="s">
        <v>209</v>
      </c>
      <c r="E217" s="121" t="s">
        <v>110</v>
      </c>
      <c r="F217" s="121" t="s">
        <v>110</v>
      </c>
      <c r="G217" s="122">
        <v>0.25</v>
      </c>
      <c r="H217" s="122">
        <v>1.86</v>
      </c>
      <c r="I217" s="65">
        <v>1.73</v>
      </c>
      <c r="J217" s="73">
        <f>Table_ForecastInput[[#This Row],[Quote]]/Table_ForecastInput[[#This Row],[Closer]]-100%</f>
        <v>7.5144508670520249E-2</v>
      </c>
      <c r="K217" s="19"/>
      <c r="L217" s="155">
        <v>0.43000000000000005</v>
      </c>
      <c r="M217" s="139">
        <f>M216+Table_ForecastInput[[#This Row],[gew./verl. EH]]</f>
        <v>17.47</v>
      </c>
    </row>
    <row r="218" spans="2:13" ht="21" customHeight="1" x14ac:dyDescent="0.3">
      <c r="B218" s="123">
        <v>44017</v>
      </c>
      <c r="C218" s="120" t="s">
        <v>18</v>
      </c>
      <c r="D218" s="121" t="s">
        <v>29</v>
      </c>
      <c r="E218" s="121" t="s">
        <v>71</v>
      </c>
      <c r="F218" s="121" t="s">
        <v>29</v>
      </c>
      <c r="G218" s="122">
        <v>0</v>
      </c>
      <c r="H218" s="122">
        <v>1.95</v>
      </c>
      <c r="I218" s="65">
        <v>1.59</v>
      </c>
      <c r="J218" s="73">
        <f>Table_ForecastInput[[#This Row],[Quote]]/Table_ForecastInput[[#This Row],[Closer]]-100%</f>
        <v>0.22641509433962259</v>
      </c>
      <c r="K218" s="19"/>
      <c r="L218" s="155">
        <v>-1</v>
      </c>
      <c r="M218" s="139">
        <f>M217+Table_ForecastInput[[#This Row],[gew./verl. EH]]</f>
        <v>16.47</v>
      </c>
    </row>
    <row r="219" spans="2:13" ht="21" customHeight="1" x14ac:dyDescent="0.3">
      <c r="B219" s="123">
        <v>44017</v>
      </c>
      <c r="C219" s="120" t="s">
        <v>99</v>
      </c>
      <c r="D219" s="121" t="s">
        <v>107</v>
      </c>
      <c r="E219" s="121" t="s">
        <v>171</v>
      </c>
      <c r="F219" s="121" t="s">
        <v>171</v>
      </c>
      <c r="G219" s="122">
        <v>0</v>
      </c>
      <c r="H219" s="122">
        <v>2.02</v>
      </c>
      <c r="I219" s="65">
        <v>1.81</v>
      </c>
      <c r="J219" s="73">
        <f>Table_ForecastInput[[#This Row],[Quote]]/Table_ForecastInput[[#This Row],[Closer]]-100%</f>
        <v>0.11602209944751385</v>
      </c>
      <c r="K219" s="19"/>
      <c r="L219" s="155">
        <v>0</v>
      </c>
      <c r="M219" s="139">
        <f>M218+Table_ForecastInput[[#This Row],[gew./verl. EH]]</f>
        <v>16.47</v>
      </c>
    </row>
    <row r="220" spans="2:13" ht="21" customHeight="1" x14ac:dyDescent="0.3">
      <c r="B220" s="123">
        <v>44017</v>
      </c>
      <c r="C220" s="120" t="s">
        <v>18</v>
      </c>
      <c r="D220" s="121" t="s">
        <v>56</v>
      </c>
      <c r="E220" s="121" t="s">
        <v>28</v>
      </c>
      <c r="F220" s="121" t="s">
        <v>56</v>
      </c>
      <c r="G220" s="122">
        <v>0</v>
      </c>
      <c r="H220" s="122">
        <v>2.0499999999999998</v>
      </c>
      <c r="I220" s="65">
        <v>2.0499999999999998</v>
      </c>
      <c r="J220" s="73">
        <f>Table_ForecastInput[[#This Row],[Quote]]/Table_ForecastInput[[#This Row],[Closer]]-100%</f>
        <v>0</v>
      </c>
      <c r="K220" s="19"/>
      <c r="L220" s="155">
        <v>0</v>
      </c>
      <c r="M220" s="139">
        <f>M219+Table_ForecastInput[[#This Row],[gew./verl. EH]]</f>
        <v>16.47</v>
      </c>
    </row>
    <row r="221" spans="2:13" ht="21" customHeight="1" x14ac:dyDescent="0.3">
      <c r="B221" s="123">
        <v>44018</v>
      </c>
      <c r="C221" s="120" t="s">
        <v>102</v>
      </c>
      <c r="D221" s="121" t="s">
        <v>161</v>
      </c>
      <c r="E221" s="121" t="s">
        <v>210</v>
      </c>
      <c r="F221" s="121" t="s">
        <v>210</v>
      </c>
      <c r="G221" s="122">
        <v>0</v>
      </c>
      <c r="H221" s="122">
        <v>1.95</v>
      </c>
      <c r="I221" s="65">
        <v>1.76</v>
      </c>
      <c r="J221" s="73">
        <f>Table_ForecastInput[[#This Row],[Quote]]/Table_ForecastInput[[#This Row],[Closer]]-100%</f>
        <v>0.10795454545454541</v>
      </c>
      <c r="K221" s="19"/>
      <c r="L221" s="155">
        <v>0.95</v>
      </c>
      <c r="M221" s="139">
        <f>M220+Table_ForecastInput[[#This Row],[gew./verl. EH]]</f>
        <v>17.419999999999998</v>
      </c>
    </row>
    <row r="222" spans="2:13" ht="21" customHeight="1" x14ac:dyDescent="0.3">
      <c r="B222" s="123">
        <v>44018</v>
      </c>
      <c r="C222" s="120" t="s">
        <v>102</v>
      </c>
      <c r="D222" s="121" t="s">
        <v>205</v>
      </c>
      <c r="E222" s="121" t="s">
        <v>174</v>
      </c>
      <c r="F222" s="121" t="s">
        <v>174</v>
      </c>
      <c r="G222" s="122">
        <v>0</v>
      </c>
      <c r="H222" s="122">
        <v>1.88</v>
      </c>
      <c r="I222" s="65">
        <v>2</v>
      </c>
      <c r="J222" s="73">
        <f>Table_ForecastInput[[#This Row],[Quote]]/Table_ForecastInput[[#This Row],[Closer]]-100%</f>
        <v>-6.0000000000000053E-2</v>
      </c>
      <c r="K222" s="19"/>
      <c r="L222" s="155">
        <v>-1</v>
      </c>
      <c r="M222" s="139">
        <f>M221+Table_ForecastInput[[#This Row],[gew./verl. EH]]</f>
        <v>16.419999999999998</v>
      </c>
    </row>
    <row r="223" spans="2:13" ht="21" customHeight="1" x14ac:dyDescent="0.3">
      <c r="B223" s="123">
        <v>44018</v>
      </c>
      <c r="C223" s="120" t="s">
        <v>18</v>
      </c>
      <c r="D223" s="121" t="s">
        <v>185</v>
      </c>
      <c r="E223" s="121" t="s">
        <v>57</v>
      </c>
      <c r="F223" s="121" t="s">
        <v>150</v>
      </c>
      <c r="G223" s="122">
        <v>0.25</v>
      </c>
      <c r="H223" s="122">
        <v>1.84</v>
      </c>
      <c r="I223" s="65">
        <v>2</v>
      </c>
      <c r="J223" s="73">
        <f>Table_ForecastInput[[#This Row],[Quote]]/Table_ForecastInput[[#This Row],[Closer]]-100%</f>
        <v>-7.999999999999996E-2</v>
      </c>
      <c r="K223" s="19"/>
      <c r="L223" s="154">
        <v>0.42000000000000004</v>
      </c>
      <c r="M223" s="139">
        <f>M222+Table_ForecastInput[[#This Row],[gew./verl. EH]]</f>
        <v>16.84</v>
      </c>
    </row>
    <row r="224" spans="2:13" ht="21" customHeight="1" x14ac:dyDescent="0.3">
      <c r="B224" s="123">
        <v>44018</v>
      </c>
      <c r="C224" s="120" t="s">
        <v>21</v>
      </c>
      <c r="D224" s="121" t="s">
        <v>211</v>
      </c>
      <c r="E224" s="121" t="s">
        <v>69</v>
      </c>
      <c r="F224" s="121" t="s">
        <v>69</v>
      </c>
      <c r="G224" s="122">
        <v>-0.5</v>
      </c>
      <c r="H224" s="122">
        <v>2.06</v>
      </c>
      <c r="I224" s="65">
        <v>2.12</v>
      </c>
      <c r="J224" s="73">
        <f>Table_ForecastInput[[#This Row],[Quote]]/Table_ForecastInput[[#This Row],[Closer]]-100%</f>
        <v>-2.8301886792452824E-2</v>
      </c>
      <c r="K224" s="19"/>
      <c r="L224" s="154">
        <v>-1</v>
      </c>
      <c r="M224" s="139">
        <f>M223+Table_ForecastInput[[#This Row],[gew./verl. EH]]</f>
        <v>15.84</v>
      </c>
    </row>
    <row r="225" spans="2:13" ht="21" customHeight="1" x14ac:dyDescent="0.3">
      <c r="B225" s="123">
        <v>44019</v>
      </c>
      <c r="C225" s="120" t="s">
        <v>16</v>
      </c>
      <c r="D225" s="121" t="s">
        <v>138</v>
      </c>
      <c r="E225" s="121" t="s">
        <v>65</v>
      </c>
      <c r="F225" s="121" t="s">
        <v>138</v>
      </c>
      <c r="G225" s="122">
        <v>-0.25</v>
      </c>
      <c r="H225" s="122">
        <v>2.0499999999999998</v>
      </c>
      <c r="I225" s="65">
        <v>1.91</v>
      </c>
      <c r="J225" s="73">
        <f>Table_ForecastInput[[#This Row],[Quote]]/Table_ForecastInput[[#This Row],[Closer]]-100%</f>
        <v>7.3298429319371694E-2</v>
      </c>
      <c r="K225" s="19"/>
      <c r="L225" s="155">
        <v>-0.5</v>
      </c>
      <c r="M225" s="139">
        <f>M224+Table_ForecastInput[[#This Row],[gew./verl. EH]]</f>
        <v>15.34</v>
      </c>
    </row>
    <row r="226" spans="2:13" ht="21" customHeight="1" x14ac:dyDescent="0.3">
      <c r="B226" s="123">
        <v>44020</v>
      </c>
      <c r="C226" s="120" t="s">
        <v>9</v>
      </c>
      <c r="D226" s="121" t="s">
        <v>85</v>
      </c>
      <c r="E226" s="121" t="s">
        <v>124</v>
      </c>
      <c r="F226" s="121" t="s">
        <v>124</v>
      </c>
      <c r="G226" s="122">
        <v>0.25</v>
      </c>
      <c r="H226" s="122">
        <v>1.92</v>
      </c>
      <c r="I226" s="135">
        <v>1.87</v>
      </c>
      <c r="J226" s="73">
        <f>Table_ForecastInput[[#This Row],[Quote]]/Table_ForecastInput[[#This Row],[Closer]]-100%</f>
        <v>2.6737967914438387E-2</v>
      </c>
      <c r="K226" s="19"/>
      <c r="L226" s="154">
        <v>0.91999999999999993</v>
      </c>
      <c r="M226" s="139">
        <f>M225+Table_ForecastInput[[#This Row],[gew./verl. EH]]</f>
        <v>16.259999999999998</v>
      </c>
    </row>
    <row r="227" spans="2:13" ht="21" customHeight="1" x14ac:dyDescent="0.3">
      <c r="B227" s="123">
        <v>44020</v>
      </c>
      <c r="C227" s="120" t="s">
        <v>18</v>
      </c>
      <c r="D227" s="121" t="s">
        <v>28</v>
      </c>
      <c r="E227" s="121" t="s">
        <v>76</v>
      </c>
      <c r="F227" s="121" t="s">
        <v>76</v>
      </c>
      <c r="G227" s="122">
        <v>0</v>
      </c>
      <c r="H227" s="122">
        <v>2.08</v>
      </c>
      <c r="I227" s="135">
        <v>2.13</v>
      </c>
      <c r="J227" s="74">
        <f>Table_ForecastInput[[#This Row],[Quote]]/Table_ForecastInput[[#This Row],[Closer]]-100%</f>
        <v>-2.3474178403755763E-2</v>
      </c>
      <c r="K227" s="30"/>
      <c r="L227" s="140">
        <v>1.08</v>
      </c>
      <c r="M227" s="139">
        <f>M226+Table_ForecastInput[[#This Row],[gew./verl. EH]]</f>
        <v>17.339999999999996</v>
      </c>
    </row>
    <row r="228" spans="2:13" ht="21" customHeight="1" x14ac:dyDescent="0.3">
      <c r="B228" s="123">
        <v>44021</v>
      </c>
      <c r="C228" s="120" t="s">
        <v>18</v>
      </c>
      <c r="D228" s="121" t="s">
        <v>159</v>
      </c>
      <c r="E228" s="121" t="s">
        <v>71</v>
      </c>
      <c r="F228" s="121" t="s">
        <v>159</v>
      </c>
      <c r="G228" s="122">
        <v>-0.25</v>
      </c>
      <c r="H228" s="122">
        <v>2.0099999999999998</v>
      </c>
      <c r="I228" s="135">
        <v>2</v>
      </c>
      <c r="J228" s="74">
        <f>Table_ForecastInput[[#This Row],[Quote]]/Table_ForecastInput[[#This Row],[Closer]]-100%</f>
        <v>4.9999999999998934E-3</v>
      </c>
      <c r="K228" s="30"/>
      <c r="L228" s="140">
        <v>1.0099999999999998</v>
      </c>
      <c r="M228" s="139">
        <f>M227+Table_ForecastInput[[#This Row],[gew./verl. EH]]</f>
        <v>18.349999999999994</v>
      </c>
    </row>
    <row r="229" spans="2:13" ht="21" customHeight="1" x14ac:dyDescent="0.3">
      <c r="B229" s="123">
        <v>44024</v>
      </c>
      <c r="C229" s="120" t="s">
        <v>16</v>
      </c>
      <c r="D229" s="121" t="s">
        <v>97</v>
      </c>
      <c r="E229" s="121" t="s">
        <v>138</v>
      </c>
      <c r="F229" s="121" t="s">
        <v>97</v>
      </c>
      <c r="G229" s="122">
        <v>0</v>
      </c>
      <c r="H229" s="122">
        <v>1.88</v>
      </c>
      <c r="I229" s="135">
        <v>2.02</v>
      </c>
      <c r="J229" s="74">
        <f>Table_ForecastInput[[#This Row],[Quote]]/Table_ForecastInput[[#This Row],[Closer]]-100%</f>
        <v>-6.9306930693069368E-2</v>
      </c>
      <c r="K229" s="30"/>
      <c r="L229" s="140">
        <v>0.87999999999999989</v>
      </c>
      <c r="M229" s="139">
        <f>M228+Table_ForecastInput[[#This Row],[gew./verl. EH]]</f>
        <v>19.229999999999993</v>
      </c>
    </row>
    <row r="230" spans="2:13" ht="21" customHeight="1" x14ac:dyDescent="0.3">
      <c r="B230" s="123">
        <v>44024</v>
      </c>
      <c r="C230" s="120" t="s">
        <v>99</v>
      </c>
      <c r="D230" s="121" t="s">
        <v>176</v>
      </c>
      <c r="E230" s="121" t="s">
        <v>209</v>
      </c>
      <c r="F230" s="121" t="s">
        <v>209</v>
      </c>
      <c r="G230" s="122">
        <v>0.25</v>
      </c>
      <c r="H230" s="122">
        <v>2.02</v>
      </c>
      <c r="I230" s="135">
        <v>1.92</v>
      </c>
      <c r="J230" s="39">
        <f>Table_ForecastInput[[#This Row],[Quote]]/Table_ForecastInput[[#This Row],[Closer]]-100%</f>
        <v>5.2083333333333481E-2</v>
      </c>
      <c r="K230" s="30"/>
      <c r="L230" s="140">
        <v>1.02</v>
      </c>
      <c r="M230" s="139">
        <f>M229+Table_ForecastInput[[#This Row],[gew./verl. EH]]</f>
        <v>20.249999999999993</v>
      </c>
    </row>
    <row r="231" spans="2:13" ht="21" customHeight="1" x14ac:dyDescent="0.3">
      <c r="B231" s="123">
        <v>44024</v>
      </c>
      <c r="C231" s="120" t="s">
        <v>99</v>
      </c>
      <c r="D231" s="121" t="s">
        <v>202</v>
      </c>
      <c r="E231" s="121" t="s">
        <v>101</v>
      </c>
      <c r="F231" s="121" t="s">
        <v>101</v>
      </c>
      <c r="G231" s="122">
        <v>0.25</v>
      </c>
      <c r="H231" s="122">
        <v>1.79</v>
      </c>
      <c r="I231" s="135">
        <v>1.59</v>
      </c>
      <c r="J231" s="39">
        <f>Table_ForecastInput[[#This Row],[Quote]]/Table_ForecastInput[[#This Row],[Closer]]-100%</f>
        <v>0.12578616352201255</v>
      </c>
      <c r="K231" s="30"/>
      <c r="L231" s="140">
        <v>0.79</v>
      </c>
      <c r="M231" s="139">
        <f>M230+Table_ForecastInput[[#This Row],[gew./verl. EH]]</f>
        <v>21.039999999999992</v>
      </c>
    </row>
    <row r="232" spans="2:13" ht="21" customHeight="1" x14ac:dyDescent="0.3">
      <c r="B232" s="123">
        <v>44024</v>
      </c>
      <c r="C232" s="120" t="s">
        <v>9</v>
      </c>
      <c r="D232" s="121" t="s">
        <v>34</v>
      </c>
      <c r="E232" s="121" t="s">
        <v>85</v>
      </c>
      <c r="F232" s="121" t="s">
        <v>85</v>
      </c>
      <c r="G232" s="122">
        <v>0</v>
      </c>
      <c r="H232" s="122">
        <v>1.93</v>
      </c>
      <c r="I232" s="135">
        <v>1.59</v>
      </c>
      <c r="J232" s="39">
        <f>Table_ForecastInput[[#This Row],[Quote]]/Table_ForecastInput[[#This Row],[Closer]]-100%</f>
        <v>0.21383647798742134</v>
      </c>
      <c r="K232" s="30"/>
      <c r="L232" s="140">
        <v>0</v>
      </c>
      <c r="M232" s="139">
        <f>M231+Table_ForecastInput[[#This Row],[gew./verl. EH]]</f>
        <v>21.039999999999992</v>
      </c>
    </row>
    <row r="233" spans="2:13" ht="21" customHeight="1" x14ac:dyDescent="0.3">
      <c r="B233" s="123">
        <v>44024</v>
      </c>
      <c r="C233" s="120" t="s">
        <v>18</v>
      </c>
      <c r="D233" s="121" t="s">
        <v>185</v>
      </c>
      <c r="E233" s="121" t="s">
        <v>96</v>
      </c>
      <c r="F233" s="121" t="s">
        <v>150</v>
      </c>
      <c r="G233" s="122">
        <v>0.25</v>
      </c>
      <c r="H233" s="122">
        <v>2.06</v>
      </c>
      <c r="I233" s="135">
        <v>1.88</v>
      </c>
      <c r="J233" s="39">
        <f>Table_ForecastInput[[#This Row],[Quote]]/Table_ForecastInput[[#This Row],[Closer]]-100%</f>
        <v>9.5744680851064023E-2</v>
      </c>
      <c r="K233" s="36"/>
      <c r="L233" s="20">
        <v>0.53</v>
      </c>
      <c r="M233" s="139">
        <f>M232+Table_ForecastInput[[#This Row],[gew./verl. EH]]</f>
        <v>21.569999999999993</v>
      </c>
    </row>
    <row r="234" spans="2:13" ht="21" customHeight="1" x14ac:dyDescent="0.3">
      <c r="B234" s="123">
        <v>44025</v>
      </c>
      <c r="C234" s="120" t="s">
        <v>18</v>
      </c>
      <c r="D234" s="121" t="s">
        <v>76</v>
      </c>
      <c r="E234" s="121" t="s">
        <v>57</v>
      </c>
      <c r="F234" s="121" t="s">
        <v>76</v>
      </c>
      <c r="G234" s="122">
        <v>-0.25</v>
      </c>
      <c r="H234" s="122">
        <v>2.09</v>
      </c>
      <c r="I234" s="135">
        <v>2.0299999999999998</v>
      </c>
      <c r="J234" s="39">
        <f>Table_ForecastInput[[#This Row],[Quote]]/Table_ForecastInput[[#This Row],[Closer]]-100%</f>
        <v>2.9556650246305383E-2</v>
      </c>
      <c r="K234" s="36"/>
      <c r="L234" s="20">
        <v>-1</v>
      </c>
      <c r="M234" s="139">
        <f>M233+Table_ForecastInput[[#This Row],[gew./verl. EH]]</f>
        <v>20.569999999999993</v>
      </c>
    </row>
    <row r="235" spans="2:13" ht="21" customHeight="1" x14ac:dyDescent="0.3">
      <c r="B235" s="123">
        <v>44027</v>
      </c>
      <c r="C235" s="120" t="s">
        <v>99</v>
      </c>
      <c r="D235" s="121" t="s">
        <v>212</v>
      </c>
      <c r="E235" s="121" t="s">
        <v>213</v>
      </c>
      <c r="F235" s="121" t="s">
        <v>213</v>
      </c>
      <c r="G235" s="122">
        <v>0</v>
      </c>
      <c r="H235" s="122">
        <v>2.06</v>
      </c>
      <c r="I235" s="135">
        <v>1.88</v>
      </c>
      <c r="J235" s="39">
        <f>Table_ForecastInput[[#This Row],[Quote]]/Table_ForecastInput[[#This Row],[Closer]]-100%</f>
        <v>9.5744680851064023E-2</v>
      </c>
      <c r="K235" s="36"/>
      <c r="L235" s="20">
        <v>-1</v>
      </c>
      <c r="M235" s="139">
        <f>M234+Table_ForecastInput[[#This Row],[gew./verl. EH]]</f>
        <v>19.569999999999993</v>
      </c>
    </row>
    <row r="236" spans="2:13" ht="21" customHeight="1" x14ac:dyDescent="0.3">
      <c r="B236" s="123">
        <v>44028</v>
      </c>
      <c r="C236" s="120" t="s">
        <v>99</v>
      </c>
      <c r="D236" s="121" t="s">
        <v>172</v>
      </c>
      <c r="E236" s="121" t="s">
        <v>114</v>
      </c>
      <c r="F236" s="121" t="s">
        <v>114</v>
      </c>
      <c r="G236" s="122">
        <v>0</v>
      </c>
      <c r="H236" s="122">
        <v>2.1</v>
      </c>
      <c r="I236" s="135">
        <v>1.88</v>
      </c>
      <c r="J236" s="39">
        <f>Table_ForecastInput[[#This Row],[Quote]]/Table_ForecastInput[[#This Row],[Closer]]-100%</f>
        <v>0.11702127659574479</v>
      </c>
      <c r="L236" s="20">
        <v>0</v>
      </c>
      <c r="M236" s="139">
        <f>M235+Table_ForecastInput[[#This Row],[gew./verl. EH]]</f>
        <v>19.569999999999993</v>
      </c>
    </row>
    <row r="237" spans="2:13" ht="21" customHeight="1" x14ac:dyDescent="0.3">
      <c r="B237" s="123">
        <v>44028</v>
      </c>
      <c r="C237" s="120" t="s">
        <v>102</v>
      </c>
      <c r="D237" s="121" t="s">
        <v>205</v>
      </c>
      <c r="E237" s="121" t="s">
        <v>210</v>
      </c>
      <c r="F237" s="121" t="s">
        <v>210</v>
      </c>
      <c r="G237" s="122">
        <v>0</v>
      </c>
      <c r="H237" s="122">
        <v>1.83</v>
      </c>
      <c r="I237" s="135">
        <v>1.75</v>
      </c>
      <c r="J237" s="39">
        <f>Table_ForecastInput[[#This Row],[Quote]]/Table_ForecastInput[[#This Row],[Closer]]-100%</f>
        <v>4.5714285714285818E-2</v>
      </c>
      <c r="L237" s="20">
        <v>0</v>
      </c>
      <c r="M237" s="139">
        <f>M236+Table_ForecastInput[[#This Row],[gew./verl. EH]]</f>
        <v>19.569999999999993</v>
      </c>
    </row>
    <row r="238" spans="2:13" ht="21" customHeight="1" x14ac:dyDescent="0.3">
      <c r="B238" s="123">
        <v>44028</v>
      </c>
      <c r="C238" s="120" t="s">
        <v>18</v>
      </c>
      <c r="D238" s="121" t="s">
        <v>59</v>
      </c>
      <c r="E238" s="121" t="s">
        <v>19</v>
      </c>
      <c r="F238" s="121" t="s">
        <v>59</v>
      </c>
      <c r="G238" s="122">
        <v>-0.25</v>
      </c>
      <c r="H238" s="122">
        <v>2.04</v>
      </c>
      <c r="I238" s="135">
        <v>1.7</v>
      </c>
      <c r="J238" s="39">
        <f>Table_ForecastInput[[#This Row],[Quote]]/Table_ForecastInput[[#This Row],[Closer]]-100%</f>
        <v>0.19999999999999996</v>
      </c>
      <c r="L238" s="20">
        <v>-1</v>
      </c>
      <c r="M238" s="139">
        <f>M237+Table_ForecastInput[[#This Row],[gew./verl. EH]]</f>
        <v>18.569999999999993</v>
      </c>
    </row>
    <row r="239" spans="2:13" ht="21" customHeight="1" x14ac:dyDescent="0.3">
      <c r="B239" s="123">
        <v>44028</v>
      </c>
      <c r="C239" s="120" t="s">
        <v>18</v>
      </c>
      <c r="D239" s="121" t="s">
        <v>54</v>
      </c>
      <c r="E239" s="121" t="s">
        <v>29</v>
      </c>
      <c r="F239" s="121" t="s">
        <v>54</v>
      </c>
      <c r="G239" s="122">
        <v>-1</v>
      </c>
      <c r="H239" s="122">
        <v>2.0099999999999998</v>
      </c>
      <c r="I239" s="135">
        <v>2</v>
      </c>
      <c r="J239" s="39">
        <f>Table_ForecastInput[[#This Row],[Quote]]/Table_ForecastInput[[#This Row],[Closer]]-100%</f>
        <v>4.9999999999998934E-3</v>
      </c>
      <c r="L239" s="20">
        <v>0</v>
      </c>
      <c r="M239" s="139">
        <f>M238+Table_ForecastInput[[#This Row],[gew./verl. EH]]</f>
        <v>18.569999999999993</v>
      </c>
    </row>
    <row r="240" spans="2:13" ht="21" customHeight="1" x14ac:dyDescent="0.3">
      <c r="B240" s="123">
        <v>44028</v>
      </c>
      <c r="C240" s="120" t="s">
        <v>18</v>
      </c>
      <c r="D240" s="121" t="s">
        <v>159</v>
      </c>
      <c r="E240" s="121" t="s">
        <v>30</v>
      </c>
      <c r="F240" s="121" t="s">
        <v>159</v>
      </c>
      <c r="G240" s="122">
        <v>-0.25</v>
      </c>
      <c r="H240" s="122">
        <v>1.89</v>
      </c>
      <c r="I240" s="135">
        <v>2.0099999999999998</v>
      </c>
      <c r="J240" s="39">
        <f>Table_ForecastInput[[#This Row],[Quote]]/Table_ForecastInput[[#This Row],[Closer]]-100%</f>
        <v>-5.9701492537313383E-2</v>
      </c>
      <c r="L240" s="20">
        <v>0.8899999999999999</v>
      </c>
      <c r="M240" s="139">
        <f>M239+Table_ForecastInput[[#This Row],[gew./verl. EH]]</f>
        <v>19.459999999999994</v>
      </c>
    </row>
    <row r="241" spans="2:13" ht="21" customHeight="1" x14ac:dyDescent="0.3">
      <c r="B241" s="123">
        <v>44028</v>
      </c>
      <c r="C241" s="120" t="s">
        <v>18</v>
      </c>
      <c r="D241" s="121" t="s">
        <v>129</v>
      </c>
      <c r="E241" s="121" t="s">
        <v>76</v>
      </c>
      <c r="F241" s="121" t="s">
        <v>129</v>
      </c>
      <c r="G241" s="122">
        <v>-1</v>
      </c>
      <c r="H241" s="122">
        <v>1.78</v>
      </c>
      <c r="I241" s="135">
        <v>1.46</v>
      </c>
      <c r="J241" s="39">
        <f>Table_ForecastInput[[#This Row],[Quote]]/Table_ForecastInput[[#This Row],[Closer]]-100%</f>
        <v>0.21917808219178081</v>
      </c>
      <c r="L241" s="20">
        <v>0</v>
      </c>
      <c r="M241" s="139">
        <f>M240+Table_ForecastInput[[#This Row],[gew./verl. EH]]</f>
        <v>19.459999999999994</v>
      </c>
    </row>
    <row r="242" spans="2:13" ht="21" customHeight="1" x14ac:dyDescent="0.3">
      <c r="B242" s="123">
        <v>44029</v>
      </c>
      <c r="C242" s="120" t="s">
        <v>16</v>
      </c>
      <c r="D242" s="121" t="s">
        <v>81</v>
      </c>
      <c r="E242" s="121" t="s">
        <v>178</v>
      </c>
      <c r="F242" s="121" t="s">
        <v>81</v>
      </c>
      <c r="G242" s="122">
        <v>-0.25</v>
      </c>
      <c r="H242" s="122">
        <v>2.06</v>
      </c>
      <c r="I242" s="135">
        <v>2.1</v>
      </c>
      <c r="J242" s="39">
        <f>Table_ForecastInput[[#This Row],[Quote]]/Table_ForecastInput[[#This Row],[Closer]]-100%</f>
        <v>-1.9047619047619091E-2</v>
      </c>
      <c r="L242" s="20">
        <v>1.06</v>
      </c>
      <c r="M242" s="139">
        <f>M241+Table_ForecastInput[[#This Row],[gew./verl. EH]]</f>
        <v>20.519999999999992</v>
      </c>
    </row>
    <row r="243" spans="2:13" ht="21" customHeight="1" x14ac:dyDescent="0.3">
      <c r="B243" s="123">
        <v>44030</v>
      </c>
      <c r="C243" s="120" t="s">
        <v>16</v>
      </c>
      <c r="D243" s="121" t="s">
        <v>214</v>
      </c>
      <c r="E243" s="121" t="s">
        <v>184</v>
      </c>
      <c r="F243" s="121" t="s">
        <v>184</v>
      </c>
      <c r="G243" s="122">
        <v>-0.25</v>
      </c>
      <c r="H243" s="122">
        <v>1.94</v>
      </c>
      <c r="I243" s="135">
        <v>1.97</v>
      </c>
      <c r="J243" s="39">
        <f>Table_ForecastInput[[#This Row],[Quote]]/Table_ForecastInput[[#This Row],[Closer]]-100%</f>
        <v>-1.5228426395939132E-2</v>
      </c>
      <c r="L243" s="20">
        <v>0.94</v>
      </c>
      <c r="M243" s="139">
        <f>M242+Table_ForecastInput[[#This Row],[gew./verl. EH]]</f>
        <v>21.459999999999994</v>
      </c>
    </row>
    <row r="244" spans="2:13" ht="21" customHeight="1" x14ac:dyDescent="0.3">
      <c r="B244" s="123">
        <v>44031</v>
      </c>
      <c r="C244" s="120" t="s">
        <v>102</v>
      </c>
      <c r="D244" s="121" t="s">
        <v>200</v>
      </c>
      <c r="E244" s="121" t="s">
        <v>206</v>
      </c>
      <c r="F244" s="121" t="s">
        <v>169</v>
      </c>
      <c r="G244" s="122">
        <v>0.25</v>
      </c>
      <c r="H244" s="122">
        <v>1.84</v>
      </c>
      <c r="I244" s="135">
        <v>1.77</v>
      </c>
      <c r="J244" s="39">
        <f>Table_ForecastInput[[#This Row],[Quote]]/Table_ForecastInput[[#This Row],[Closer]]-100%</f>
        <v>3.9548022598870025E-2</v>
      </c>
      <c r="L244" s="20">
        <v>0.42000000000000004</v>
      </c>
      <c r="M244" s="139">
        <f>M243+Table_ForecastInput[[#This Row],[gew./verl. EH]]</f>
        <v>21.879999999999995</v>
      </c>
    </row>
    <row r="245" spans="2:13" ht="21" customHeight="1" x14ac:dyDescent="0.3">
      <c r="B245" s="123">
        <v>44031</v>
      </c>
      <c r="C245" s="120" t="s">
        <v>16</v>
      </c>
      <c r="D245" s="121" t="s">
        <v>97</v>
      </c>
      <c r="E245" s="121" t="s">
        <v>65</v>
      </c>
      <c r="F245" s="121" t="s">
        <v>97</v>
      </c>
      <c r="G245" s="122">
        <v>0</v>
      </c>
      <c r="H245" s="122">
        <v>1.7</v>
      </c>
      <c r="I245" s="135">
        <v>1.69</v>
      </c>
      <c r="J245" s="39">
        <f>Table_ForecastInput[[#This Row],[Quote]]/Table_ForecastInput[[#This Row],[Closer]]-100%</f>
        <v>5.9171597633136397E-3</v>
      </c>
      <c r="L245" s="20">
        <v>0.7</v>
      </c>
      <c r="M245" s="139">
        <f>M244+Table_ForecastInput[[#This Row],[gew./verl. EH]]</f>
        <v>22.579999999999995</v>
      </c>
    </row>
    <row r="246" spans="2:13" ht="21" customHeight="1" x14ac:dyDescent="0.3">
      <c r="B246" s="123">
        <v>44031</v>
      </c>
      <c r="C246" s="120" t="s">
        <v>9</v>
      </c>
      <c r="D246" s="121" t="s">
        <v>34</v>
      </c>
      <c r="E246" s="121" t="s">
        <v>180</v>
      </c>
      <c r="F246" s="121" t="s">
        <v>180</v>
      </c>
      <c r="G246" s="122">
        <v>0</v>
      </c>
      <c r="H246" s="122">
        <v>1.83</v>
      </c>
      <c r="I246" s="135">
        <v>1.76</v>
      </c>
      <c r="J246" s="39">
        <f>Table_ForecastInput[[#This Row],[Quote]]/Table_ForecastInput[[#This Row],[Closer]]-100%</f>
        <v>3.9772727272727293E-2</v>
      </c>
      <c r="L246" s="20">
        <v>0.83000000000000007</v>
      </c>
      <c r="M246" s="139">
        <f>M245+Table_ForecastInput[[#This Row],[gew./verl. EH]]</f>
        <v>23.409999999999997</v>
      </c>
    </row>
    <row r="247" spans="2:13" ht="21" customHeight="1" x14ac:dyDescent="0.3">
      <c r="B247" s="123">
        <v>44031</v>
      </c>
      <c r="C247" s="120" t="s">
        <v>9</v>
      </c>
      <c r="D247" s="121" t="s">
        <v>187</v>
      </c>
      <c r="E247" s="121" t="s">
        <v>215</v>
      </c>
      <c r="F247" s="121" t="s">
        <v>187</v>
      </c>
      <c r="G247" s="122">
        <v>0</v>
      </c>
      <c r="H247" s="122">
        <v>1.78</v>
      </c>
      <c r="I247" s="135">
        <v>1.57</v>
      </c>
      <c r="J247" s="39">
        <f>Table_ForecastInput[[#This Row],[Quote]]/Table_ForecastInput[[#This Row],[Closer]]-100%</f>
        <v>0.13375796178343946</v>
      </c>
      <c r="L247" s="20">
        <v>0.78</v>
      </c>
      <c r="M247" s="139">
        <f>M246+Table_ForecastInput[[#This Row],[gew./verl. EH]]</f>
        <v>24.189999999999998</v>
      </c>
    </row>
    <row r="248" spans="2:13" ht="21" customHeight="1" x14ac:dyDescent="0.3">
      <c r="B248" s="123">
        <v>44031</v>
      </c>
      <c r="C248" s="120" t="s">
        <v>18</v>
      </c>
      <c r="D248" s="121" t="s">
        <v>30</v>
      </c>
      <c r="E248" s="121" t="s">
        <v>59</v>
      </c>
      <c r="F248" s="121" t="s">
        <v>30</v>
      </c>
      <c r="G248" s="122">
        <v>0</v>
      </c>
      <c r="H248" s="122">
        <v>1.88</v>
      </c>
      <c r="I248" s="135">
        <v>2.12</v>
      </c>
      <c r="J248" s="39">
        <f>Table_ForecastInput[[#This Row],[Quote]]/Table_ForecastInput[[#This Row],[Closer]]-100%</f>
        <v>-0.11320754716981141</v>
      </c>
      <c r="L248" s="20">
        <v>0.87999999999999989</v>
      </c>
      <c r="M248" s="139">
        <f>M247+Table_ForecastInput[[#This Row],[gew./verl. EH]]</f>
        <v>25.069999999999997</v>
      </c>
    </row>
    <row r="249" spans="2:13" ht="21" customHeight="1" x14ac:dyDescent="0.3">
      <c r="B249" s="123">
        <v>44032</v>
      </c>
      <c r="C249" s="120" t="s">
        <v>16</v>
      </c>
      <c r="D249" s="121" t="s">
        <v>17</v>
      </c>
      <c r="E249" s="121" t="s">
        <v>195</v>
      </c>
      <c r="F249" s="121" t="s">
        <v>17</v>
      </c>
      <c r="G249" s="122">
        <v>-0.5</v>
      </c>
      <c r="H249" s="122">
        <v>1.53</v>
      </c>
      <c r="I249" s="135">
        <v>1.44</v>
      </c>
      <c r="J249" s="39">
        <f>Table_ForecastInput[[#This Row],[Quote]]/Table_ForecastInput[[#This Row],[Closer]]-100%</f>
        <v>6.25E-2</v>
      </c>
      <c r="L249" s="20">
        <v>0.53</v>
      </c>
      <c r="M249" s="139">
        <f>M248+Table_ForecastInput[[#This Row],[gew./verl. EH]]</f>
        <v>25.599999999999998</v>
      </c>
    </row>
    <row r="250" spans="2:13" ht="21" customHeight="1" x14ac:dyDescent="0.3">
      <c r="B250" s="123">
        <v>44034</v>
      </c>
      <c r="C250" s="120" t="s">
        <v>9</v>
      </c>
      <c r="D250" s="121" t="s">
        <v>34</v>
      </c>
      <c r="E250" s="121" t="s">
        <v>11</v>
      </c>
      <c r="F250" s="121" t="s">
        <v>11</v>
      </c>
      <c r="G250" s="122">
        <v>-0.5</v>
      </c>
      <c r="H250" s="122">
        <v>1.59</v>
      </c>
      <c r="I250" s="135">
        <v>1.4</v>
      </c>
      <c r="J250" s="39">
        <f>Table_ForecastInput[[#This Row],[Quote]]/Table_ForecastInput[[#This Row],[Closer]]-100%</f>
        <v>0.1357142857142859</v>
      </c>
      <c r="L250" s="20">
        <v>-1</v>
      </c>
      <c r="M250" s="139">
        <f>M249+Table_ForecastInput[[#This Row],[gew./verl. EH]]</f>
        <v>24.599999999999998</v>
      </c>
    </row>
    <row r="251" spans="2:13" ht="21" customHeight="1" x14ac:dyDescent="0.3">
      <c r="B251" s="123">
        <v>44034</v>
      </c>
      <c r="C251" s="120" t="s">
        <v>9</v>
      </c>
      <c r="D251" s="121" t="s">
        <v>61</v>
      </c>
      <c r="E251" s="121" t="s">
        <v>12</v>
      </c>
      <c r="F251" s="121" t="s">
        <v>61</v>
      </c>
      <c r="G251" s="122">
        <v>0</v>
      </c>
      <c r="H251" s="122">
        <v>1.73</v>
      </c>
      <c r="I251" s="135">
        <v>1.79</v>
      </c>
      <c r="J251" s="39">
        <f>Table_ForecastInput[[#This Row],[Quote]]/Table_ForecastInput[[#This Row],[Closer]]-100%</f>
        <v>-3.3519553072625774E-2</v>
      </c>
      <c r="L251" s="20">
        <v>0</v>
      </c>
      <c r="M251" s="139">
        <f>M250+Table_ForecastInput[[#This Row],[gew./verl. EH]]</f>
        <v>24.599999999999998</v>
      </c>
    </row>
    <row r="252" spans="2:13" ht="21" customHeight="1" x14ac:dyDescent="0.3">
      <c r="B252" s="123">
        <v>44035</v>
      </c>
      <c r="C252" s="120" t="s">
        <v>102</v>
      </c>
      <c r="D252" s="121" t="s">
        <v>174</v>
      </c>
      <c r="E252" s="121" t="s">
        <v>111</v>
      </c>
      <c r="F252" s="121" t="s">
        <v>111</v>
      </c>
      <c r="G252" s="122">
        <v>0</v>
      </c>
      <c r="H252" s="122">
        <v>1.75</v>
      </c>
      <c r="I252" s="135">
        <v>1.78</v>
      </c>
      <c r="J252" s="39">
        <f>Table_ForecastInput[[#This Row],[Quote]]/Table_ForecastInput[[#This Row],[Closer]]-100%</f>
        <v>-1.6853932584269704E-2</v>
      </c>
      <c r="L252" s="20">
        <v>0</v>
      </c>
      <c r="M252" s="139">
        <f>M251+Table_ForecastInput[[#This Row],[gew./verl. EH]]</f>
        <v>24.599999999999998</v>
      </c>
    </row>
    <row r="253" spans="2:13" ht="21" customHeight="1" x14ac:dyDescent="0.3">
      <c r="B253" s="123">
        <v>44035</v>
      </c>
      <c r="C253" s="120" t="s">
        <v>9</v>
      </c>
      <c r="D253" s="121" t="s">
        <v>13</v>
      </c>
      <c r="E253" s="121" t="s">
        <v>38</v>
      </c>
      <c r="F253" s="121" t="s">
        <v>13</v>
      </c>
      <c r="G253" s="122">
        <v>1</v>
      </c>
      <c r="H253" s="122">
        <v>1.81</v>
      </c>
      <c r="I253" s="135">
        <v>1.84</v>
      </c>
      <c r="J253" s="39">
        <f>Table_ForecastInput[[#This Row],[Quote]]/Table_ForecastInput[[#This Row],[Closer]]-100%</f>
        <v>-1.6304347826086918E-2</v>
      </c>
      <c r="L253" s="20">
        <v>0.81</v>
      </c>
      <c r="M253" s="139">
        <f>M252+Table_ForecastInput[[#This Row],[gew./verl. EH]]</f>
        <v>25.409999999999997</v>
      </c>
    </row>
    <row r="254" spans="2:13" ht="21" customHeight="1" x14ac:dyDescent="0.3">
      <c r="B254" s="123">
        <v>44037</v>
      </c>
      <c r="C254" s="120" t="s">
        <v>99</v>
      </c>
      <c r="D254" s="121" t="s">
        <v>108</v>
      </c>
      <c r="E254" s="121" t="s">
        <v>171</v>
      </c>
      <c r="F254" s="121" t="s">
        <v>171</v>
      </c>
      <c r="G254" s="122">
        <v>0.25</v>
      </c>
      <c r="H254" s="122">
        <v>1.84</v>
      </c>
      <c r="I254" s="135">
        <v>1.98</v>
      </c>
      <c r="J254" s="39">
        <f>Table_ForecastInput[[#This Row],[Quote]]/Table_ForecastInput[[#This Row],[Closer]]-100%</f>
        <v>-7.0707070707070607E-2</v>
      </c>
      <c r="L254" s="20">
        <v>0.84000000000000008</v>
      </c>
      <c r="M254" s="139">
        <f>M253+Table_ForecastInput[[#This Row],[gew./verl. EH]]</f>
        <v>26.249999999999996</v>
      </c>
    </row>
    <row r="255" spans="2:13" ht="21" customHeight="1" x14ac:dyDescent="0.3">
      <c r="B255" s="123">
        <v>44037</v>
      </c>
      <c r="C255" s="120" t="s">
        <v>9</v>
      </c>
      <c r="D255" s="121" t="s">
        <v>15</v>
      </c>
      <c r="E255" s="121" t="s">
        <v>131</v>
      </c>
      <c r="F255" s="121" t="s">
        <v>15</v>
      </c>
      <c r="G255" s="122">
        <v>1</v>
      </c>
      <c r="H255" s="122">
        <v>1.82</v>
      </c>
      <c r="I255" s="135">
        <v>2.23</v>
      </c>
      <c r="J255" s="39">
        <f>Table_ForecastInput[[#This Row],[Quote]]/Table_ForecastInput[[#This Row],[Closer]]-100%</f>
        <v>-0.18385650224215244</v>
      </c>
      <c r="L255" s="20">
        <v>-1</v>
      </c>
      <c r="M255" s="139">
        <f>M254+Table_ForecastInput[[#This Row],[gew./verl. EH]]</f>
        <v>25.249999999999996</v>
      </c>
    </row>
    <row r="256" spans="2:13" ht="21" customHeight="1" x14ac:dyDescent="0.3">
      <c r="B256" s="123">
        <v>44037</v>
      </c>
      <c r="C256" s="120" t="s">
        <v>9</v>
      </c>
      <c r="D256" s="121" t="s">
        <v>187</v>
      </c>
      <c r="E256" s="121" t="s">
        <v>34</v>
      </c>
      <c r="F256" s="121" t="s">
        <v>187</v>
      </c>
      <c r="G256" s="122">
        <v>0.5</v>
      </c>
      <c r="H256" s="122">
        <v>1.86</v>
      </c>
      <c r="I256" s="135">
        <v>2.25</v>
      </c>
      <c r="J256" s="39">
        <f>Table_ForecastInput[[#This Row],[Quote]]/Table_ForecastInput[[#This Row],[Closer]]-100%</f>
        <v>-0.17333333333333334</v>
      </c>
      <c r="L256" s="20">
        <v>-1</v>
      </c>
      <c r="M256" s="139">
        <f>M255+Table_ForecastInput[[#This Row],[gew./verl. EH]]</f>
        <v>24.249999999999996</v>
      </c>
    </row>
    <row r="257" spans="2:13" ht="21" customHeight="1" x14ac:dyDescent="0.3">
      <c r="B257" s="123">
        <v>44038</v>
      </c>
      <c r="C257" s="120" t="s">
        <v>99</v>
      </c>
      <c r="D257" s="121" t="s">
        <v>212</v>
      </c>
      <c r="E257" s="121" t="s">
        <v>202</v>
      </c>
      <c r="F257" s="121" t="s">
        <v>212</v>
      </c>
      <c r="G257" s="122">
        <v>0.25</v>
      </c>
      <c r="H257" s="122">
        <v>1.86</v>
      </c>
      <c r="I257" s="135">
        <v>1.8</v>
      </c>
      <c r="J257" s="39">
        <f>Table_ForecastInput[[#This Row],[Quote]]/Table_ForecastInput[[#This Row],[Closer]]-100%</f>
        <v>3.3333333333333437E-2</v>
      </c>
      <c r="L257" s="20">
        <v>0.8600000000000001</v>
      </c>
      <c r="M257" s="139">
        <f>M256+Table_ForecastInput[[#This Row],[gew./verl. EH]]</f>
        <v>25.109999999999996</v>
      </c>
    </row>
    <row r="258" spans="2:13" ht="21" customHeight="1" x14ac:dyDescent="0.3">
      <c r="B258" s="123">
        <v>44038</v>
      </c>
      <c r="C258" s="120" t="s">
        <v>99</v>
      </c>
      <c r="D258" s="121" t="s">
        <v>167</v>
      </c>
      <c r="E258" s="121" t="s">
        <v>107</v>
      </c>
      <c r="F258" s="121" t="s">
        <v>167</v>
      </c>
      <c r="G258" s="122">
        <v>-0.5</v>
      </c>
      <c r="H258" s="122">
        <v>1.86</v>
      </c>
      <c r="I258" s="135">
        <v>2.04</v>
      </c>
      <c r="J258" s="39">
        <f>Table_ForecastInput[[#This Row],[Quote]]/Table_ForecastInput[[#This Row],[Closer]]-100%</f>
        <v>-8.8235294117647078E-2</v>
      </c>
      <c r="L258" s="20">
        <v>0.8600000000000001</v>
      </c>
      <c r="M258" s="139">
        <f>M257+Table_ForecastInput[[#This Row],[gew./verl. EH]]</f>
        <v>25.969999999999995</v>
      </c>
    </row>
    <row r="259" spans="2:13" ht="21" customHeight="1" x14ac:dyDescent="0.3">
      <c r="B259" s="123">
        <v>44038</v>
      </c>
      <c r="C259" s="120" t="s">
        <v>16</v>
      </c>
      <c r="D259" s="121" t="s">
        <v>195</v>
      </c>
      <c r="E259" s="121" t="s">
        <v>97</v>
      </c>
      <c r="F259" s="121" t="s">
        <v>97</v>
      </c>
      <c r="G259" s="122">
        <v>-0.5</v>
      </c>
      <c r="H259" s="122">
        <v>1.59</v>
      </c>
      <c r="I259" s="135">
        <v>1.5</v>
      </c>
      <c r="J259" s="39">
        <f>Table_ForecastInput[[#This Row],[Quote]]/Table_ForecastInput[[#This Row],[Closer]]-100%</f>
        <v>6.0000000000000053E-2</v>
      </c>
      <c r="K259" s="36"/>
      <c r="L259" s="20">
        <v>-1</v>
      </c>
      <c r="M259" s="139">
        <f>M258+Table_ForecastInput[[#This Row],[gew./verl. EH]]</f>
        <v>24.969999999999995</v>
      </c>
    </row>
    <row r="260" spans="2:13" ht="21" customHeight="1" x14ac:dyDescent="0.3">
      <c r="B260" s="123">
        <v>44038</v>
      </c>
      <c r="C260" s="120" t="s">
        <v>16</v>
      </c>
      <c r="D260" s="121" t="s">
        <v>65</v>
      </c>
      <c r="E260" s="121" t="s">
        <v>68</v>
      </c>
      <c r="F260" s="121" t="s">
        <v>68</v>
      </c>
      <c r="G260" s="122">
        <v>0</v>
      </c>
      <c r="H260" s="122">
        <v>1.7</v>
      </c>
      <c r="I260" s="135">
        <v>1.5</v>
      </c>
      <c r="J260" s="39">
        <f>Table_ForecastInput[[#This Row],[Quote]]/Table_ForecastInput[[#This Row],[Closer]]-100%</f>
        <v>0.1333333333333333</v>
      </c>
      <c r="K260" s="36"/>
      <c r="L260" s="20">
        <v>0.7</v>
      </c>
      <c r="M260" s="139">
        <f>M259+Table_ForecastInput[[#This Row],[gew./verl. EH]]</f>
        <v>25.669999999999995</v>
      </c>
    </row>
    <row r="261" spans="2:13" ht="21" customHeight="1" x14ac:dyDescent="0.3">
      <c r="B261" s="123">
        <v>44038</v>
      </c>
      <c r="C261" s="120" t="s">
        <v>9</v>
      </c>
      <c r="D261" s="121" t="s">
        <v>85</v>
      </c>
      <c r="E261" s="121" t="s">
        <v>14</v>
      </c>
      <c r="F261" s="121" t="s">
        <v>14</v>
      </c>
      <c r="G261" s="122">
        <v>0.25</v>
      </c>
      <c r="H261" s="122">
        <v>1.97</v>
      </c>
      <c r="I261" s="135">
        <v>2.06</v>
      </c>
      <c r="J261" s="39">
        <f>Table_ForecastInput[[#This Row],[Quote]]/Table_ForecastInput[[#This Row],[Closer]]-100%</f>
        <v>-4.3689320388349606E-2</v>
      </c>
      <c r="K261" s="36"/>
      <c r="L261" s="20">
        <v>-1</v>
      </c>
      <c r="M261" s="139">
        <f>M260+Table_ForecastInput[[#This Row],[gew./verl. EH]]</f>
        <v>24.669999999999995</v>
      </c>
    </row>
    <row r="262" spans="2:13" ht="21" customHeight="1" x14ac:dyDescent="0.3">
      <c r="B262" s="123">
        <v>44039</v>
      </c>
      <c r="C262" s="120" t="s">
        <v>102</v>
      </c>
      <c r="D262" s="121" t="s">
        <v>109</v>
      </c>
      <c r="E262" s="121" t="s">
        <v>174</v>
      </c>
      <c r="F262" s="121" t="s">
        <v>109</v>
      </c>
      <c r="G262" s="122">
        <v>-0.25</v>
      </c>
      <c r="H262" s="122">
        <v>1.9</v>
      </c>
      <c r="I262" s="135">
        <v>2.02</v>
      </c>
      <c r="J262" s="39">
        <f>Table_ForecastInput[[#This Row],[Quote]]/Table_ForecastInput[[#This Row],[Closer]]-100%</f>
        <v>-5.9405940594059459E-2</v>
      </c>
      <c r="K262" s="36"/>
      <c r="L262" s="20">
        <v>-0.5</v>
      </c>
      <c r="M262" s="139">
        <f>M261+Table_ForecastInput[[#This Row],[gew./verl. EH]]</f>
        <v>24.169999999999995</v>
      </c>
    </row>
    <row r="263" spans="2:13" ht="21" customHeight="1" x14ac:dyDescent="0.3">
      <c r="B263" s="123">
        <v>44041</v>
      </c>
      <c r="C263" s="120" t="s">
        <v>99</v>
      </c>
      <c r="D263" s="121" t="s">
        <v>107</v>
      </c>
      <c r="E263" s="121" t="s">
        <v>108</v>
      </c>
      <c r="F263" s="121" t="s">
        <v>108</v>
      </c>
      <c r="G263" s="122">
        <v>0</v>
      </c>
      <c r="H263" s="122">
        <v>1.89</v>
      </c>
      <c r="I263" s="135">
        <v>1.73</v>
      </c>
      <c r="J263" s="39">
        <f>Table_ForecastInput[[#This Row],[Quote]]/Table_ForecastInput[[#This Row],[Closer]]-100%</f>
        <v>9.2485549132947931E-2</v>
      </c>
      <c r="K263" s="36"/>
      <c r="L263" s="20">
        <v>-1</v>
      </c>
      <c r="M263" s="139">
        <f>M262+Table_ForecastInput[[#This Row],[gew./verl. EH]]</f>
        <v>23.169999999999995</v>
      </c>
    </row>
    <row r="264" spans="2:13" ht="21" customHeight="1" x14ac:dyDescent="0.3">
      <c r="B264" s="123">
        <v>44041</v>
      </c>
      <c r="C264" s="120" t="s">
        <v>99</v>
      </c>
      <c r="D264" s="121" t="s">
        <v>202</v>
      </c>
      <c r="E264" s="121" t="s">
        <v>209</v>
      </c>
      <c r="F264" s="121" t="s">
        <v>209</v>
      </c>
      <c r="G264" s="122">
        <v>0</v>
      </c>
      <c r="H264" s="122">
        <v>1.94</v>
      </c>
      <c r="I264" s="135">
        <v>1.72</v>
      </c>
      <c r="J264" s="39">
        <f>Table_ForecastInput[[#This Row],[Quote]]/Table_ForecastInput[[#This Row],[Closer]]-100%</f>
        <v>0.12790697674418605</v>
      </c>
      <c r="K264" s="36"/>
      <c r="L264" s="20">
        <v>0.94</v>
      </c>
      <c r="M264" s="139">
        <f>M263+Table_ForecastInput[[#This Row],[gew./verl. EH]]</f>
        <v>24.109999999999996</v>
      </c>
    </row>
    <row r="265" spans="2:13" ht="21" customHeight="1" x14ac:dyDescent="0.3">
      <c r="B265" s="123">
        <v>44041</v>
      </c>
      <c r="C265" s="120" t="s">
        <v>9</v>
      </c>
      <c r="D265" s="121" t="s">
        <v>10</v>
      </c>
      <c r="E265" s="121" t="s">
        <v>85</v>
      </c>
      <c r="F265" s="121" t="s">
        <v>10</v>
      </c>
      <c r="G265" s="122">
        <v>0</v>
      </c>
      <c r="H265" s="122">
        <v>1.52</v>
      </c>
      <c r="I265" s="135">
        <v>1.48</v>
      </c>
      <c r="J265" s="39">
        <f>Table_ForecastInput[[#This Row],[Quote]]/Table_ForecastInput[[#This Row],[Closer]]-100%</f>
        <v>2.7027027027026973E-2</v>
      </c>
      <c r="K265" s="36"/>
      <c r="L265" s="20">
        <v>0.52</v>
      </c>
      <c r="M265" s="139">
        <f>M264+Table_ForecastInput[[#This Row],[gew./verl. EH]]</f>
        <v>24.629999999999995</v>
      </c>
    </row>
    <row r="266" spans="2:13" ht="21" customHeight="1" x14ac:dyDescent="0.3">
      <c r="B266" s="123">
        <v>44041</v>
      </c>
      <c r="C266" s="120" t="s">
        <v>9</v>
      </c>
      <c r="D266" s="121" t="s">
        <v>61</v>
      </c>
      <c r="E266" s="121" t="s">
        <v>58</v>
      </c>
      <c r="F266" s="121" t="s">
        <v>58</v>
      </c>
      <c r="G266" s="122">
        <v>-0.5</v>
      </c>
      <c r="H266" s="122">
        <v>1.63</v>
      </c>
      <c r="I266" s="135">
        <v>1.33</v>
      </c>
      <c r="J266" s="39">
        <f>Table_ForecastInput[[#This Row],[Quote]]/Table_ForecastInput[[#This Row],[Closer]]-100%</f>
        <v>0.22556390977443597</v>
      </c>
      <c r="K266" s="36"/>
      <c r="L266" s="20">
        <v>0.62999999999999989</v>
      </c>
      <c r="M266" s="139">
        <f>M265+Table_ForecastInput[[#This Row],[gew./verl. EH]]</f>
        <v>25.259999999999994</v>
      </c>
    </row>
    <row r="267" spans="2:13" ht="21" customHeight="1" x14ac:dyDescent="0.3">
      <c r="B267" s="123">
        <v>44045</v>
      </c>
      <c r="C267" s="120" t="s">
        <v>9</v>
      </c>
      <c r="D267" s="121" t="s">
        <v>15</v>
      </c>
      <c r="E267" s="121" t="s">
        <v>12</v>
      </c>
      <c r="F267" s="121" t="s">
        <v>15</v>
      </c>
      <c r="G267" s="122">
        <v>-0.5</v>
      </c>
      <c r="H267" s="122">
        <v>1.57</v>
      </c>
      <c r="I267" s="135">
        <v>1.66</v>
      </c>
      <c r="J267" s="39">
        <f>Table_ForecastInput[[#This Row],[Quote]]/Table_ForecastInput[[#This Row],[Closer]]-100%</f>
        <v>-5.4216867469879415E-2</v>
      </c>
      <c r="K267" s="36"/>
      <c r="L267" s="20">
        <v>0.57000000000000006</v>
      </c>
      <c r="M267" s="139">
        <f>M266+Table_ForecastInput[[#This Row],[gew./verl. EH]]</f>
        <v>25.829999999999995</v>
      </c>
    </row>
    <row r="268" spans="2:13" ht="21" customHeight="1" x14ac:dyDescent="0.3">
      <c r="B268" s="123">
        <v>44045</v>
      </c>
      <c r="C268" s="120" t="s">
        <v>99</v>
      </c>
      <c r="D268" s="121" t="s">
        <v>208</v>
      </c>
      <c r="E268" s="121" t="s">
        <v>202</v>
      </c>
      <c r="F268" s="121" t="s">
        <v>208</v>
      </c>
      <c r="G268" s="122">
        <v>0</v>
      </c>
      <c r="H268" s="122">
        <v>1.78</v>
      </c>
      <c r="I268" s="135">
        <v>1.54</v>
      </c>
      <c r="J268" s="39">
        <f>Table_ForecastInput[[#This Row],[Quote]]/Table_ForecastInput[[#This Row],[Closer]]-100%</f>
        <v>0.1558441558441559</v>
      </c>
      <c r="K268" s="36"/>
      <c r="L268" s="20">
        <v>0.78</v>
      </c>
      <c r="M268" s="139">
        <f>M267+Table_ForecastInput[[#This Row],[gew./verl. EH]]</f>
        <v>26.609999999999996</v>
      </c>
    </row>
    <row r="269" spans="2:13" ht="21" customHeight="1" x14ac:dyDescent="0.3">
      <c r="B269" s="123">
        <v>44045</v>
      </c>
      <c r="C269" s="120" t="s">
        <v>99</v>
      </c>
      <c r="D269" s="121" t="s">
        <v>176</v>
      </c>
      <c r="E269" s="121" t="s">
        <v>171</v>
      </c>
      <c r="F269" s="121" t="s">
        <v>176</v>
      </c>
      <c r="G269" s="122">
        <v>0</v>
      </c>
      <c r="H269" s="122">
        <v>1.83</v>
      </c>
      <c r="I269" s="135">
        <v>1.44</v>
      </c>
      <c r="J269" s="39">
        <f>Table_ForecastInput[[#This Row],[Quote]]/Table_ForecastInput[[#This Row],[Closer]]-100%</f>
        <v>0.27083333333333348</v>
      </c>
      <c r="K269" s="36"/>
      <c r="L269" s="20">
        <v>-1</v>
      </c>
      <c r="M269" s="139">
        <f>M268+Table_ForecastInput[[#This Row],[gew./verl. EH]]</f>
        <v>25.609999999999996</v>
      </c>
    </row>
    <row r="270" spans="2:13" ht="21" customHeight="1" x14ac:dyDescent="0.3">
      <c r="B270" s="123">
        <v>44045</v>
      </c>
      <c r="C270" s="120" t="s">
        <v>102</v>
      </c>
      <c r="D270" s="121" t="s">
        <v>169</v>
      </c>
      <c r="E270" s="121" t="s">
        <v>160</v>
      </c>
      <c r="F270" s="121" t="s">
        <v>169</v>
      </c>
      <c r="G270" s="122">
        <v>0.5</v>
      </c>
      <c r="H270" s="122">
        <v>1.94</v>
      </c>
      <c r="I270" s="135">
        <v>1.99</v>
      </c>
      <c r="J270" s="39">
        <f>Table_ForecastInput[[#This Row],[Quote]]/Table_ForecastInput[[#This Row],[Closer]]-100%</f>
        <v>-2.5125628140703515E-2</v>
      </c>
      <c r="K270" s="36"/>
      <c r="L270" s="20">
        <v>0.94</v>
      </c>
      <c r="M270" s="139">
        <f>M269+Table_ForecastInput[[#This Row],[gew./verl. EH]]</f>
        <v>26.549999999999997</v>
      </c>
    </row>
    <row r="271" spans="2:13" ht="21" customHeight="1" x14ac:dyDescent="0.3">
      <c r="B271" s="123">
        <v>44046</v>
      </c>
      <c r="C271" s="120" t="s">
        <v>102</v>
      </c>
      <c r="D271" s="121" t="s">
        <v>162</v>
      </c>
      <c r="E271" s="121" t="s">
        <v>111</v>
      </c>
      <c r="F271" s="121" t="s">
        <v>162</v>
      </c>
      <c r="G271" s="122">
        <v>-0.5</v>
      </c>
      <c r="H271" s="122">
        <v>2.06</v>
      </c>
      <c r="I271" s="135">
        <v>1.97</v>
      </c>
      <c r="J271" s="39">
        <f>Table_ForecastInput[[#This Row],[Quote]]/Table_ForecastInput[[#This Row],[Closer]]-100%</f>
        <v>4.5685279187817285E-2</v>
      </c>
      <c r="K271" s="36"/>
      <c r="L271" s="20">
        <v>-1</v>
      </c>
      <c r="M271" s="139">
        <f>M270+Table_ForecastInput[[#This Row],[gew./verl. EH]]</f>
        <v>25.549999999999997</v>
      </c>
    </row>
    <row r="272" spans="2:13" ht="21" customHeight="1" x14ac:dyDescent="0.3">
      <c r="B272" s="123">
        <v>44049</v>
      </c>
      <c r="C272" s="120" t="s">
        <v>102</v>
      </c>
      <c r="D272" s="121" t="s">
        <v>113</v>
      </c>
      <c r="E272" s="121" t="s">
        <v>161</v>
      </c>
      <c r="F272" s="121" t="s">
        <v>161</v>
      </c>
      <c r="G272" s="122">
        <v>1</v>
      </c>
      <c r="H272" s="122">
        <v>1.96</v>
      </c>
      <c r="I272" s="135">
        <v>2.0699999999999998</v>
      </c>
      <c r="J272" s="39">
        <f>Table_ForecastInput[[#This Row],[Quote]]/Table_ForecastInput[[#This Row],[Closer]]-100%</f>
        <v>-5.3140096618357391E-2</v>
      </c>
      <c r="K272" s="36"/>
      <c r="L272" s="20">
        <v>0.96</v>
      </c>
      <c r="M272" s="139">
        <f>M271+Table_ForecastInput[[#This Row],[gew./verl. EH]]</f>
        <v>26.509999999999998</v>
      </c>
    </row>
    <row r="273" spans="2:13" ht="21" customHeight="1" x14ac:dyDescent="0.3">
      <c r="B273" s="123">
        <v>44049</v>
      </c>
      <c r="C273" s="120" t="s">
        <v>102</v>
      </c>
      <c r="D273" s="121" t="s">
        <v>201</v>
      </c>
      <c r="E273" s="121" t="s">
        <v>164</v>
      </c>
      <c r="F273" s="121" t="s">
        <v>201</v>
      </c>
      <c r="G273" s="122">
        <v>0.25</v>
      </c>
      <c r="H273" s="122">
        <v>1.83</v>
      </c>
      <c r="I273" s="135">
        <v>1.53</v>
      </c>
      <c r="J273" s="39">
        <f>Table_ForecastInput[[#This Row],[Quote]]/Table_ForecastInput[[#This Row],[Closer]]-100%</f>
        <v>0.19607843137254899</v>
      </c>
      <c r="K273" s="36"/>
      <c r="L273" s="20">
        <v>0.83000000000000007</v>
      </c>
      <c r="M273" s="139">
        <f>M272+Table_ForecastInput[[#This Row],[gew./verl. EH]]</f>
        <v>27.339999999999996</v>
      </c>
    </row>
    <row r="274" spans="2:13" ht="21" customHeight="1" x14ac:dyDescent="0.3">
      <c r="B274" s="123">
        <v>44049</v>
      </c>
      <c r="C274" s="120" t="s">
        <v>102</v>
      </c>
      <c r="D274" s="121" t="s">
        <v>103</v>
      </c>
      <c r="E274" s="121" t="s">
        <v>162</v>
      </c>
      <c r="F274" s="121" t="s">
        <v>162</v>
      </c>
      <c r="G274" s="122">
        <v>0</v>
      </c>
      <c r="H274" s="122">
        <v>2.0699999999999998</v>
      </c>
      <c r="I274" s="135">
        <v>2.1800000000000002</v>
      </c>
      <c r="J274" s="39">
        <f>Table_ForecastInput[[#This Row],[Quote]]/Table_ForecastInput[[#This Row],[Closer]]-100%</f>
        <v>-5.0458715596330417E-2</v>
      </c>
      <c r="K274" s="36"/>
      <c r="L274" s="20">
        <v>1.0699999999999998</v>
      </c>
      <c r="M274" s="139">
        <f>M273+Table_ForecastInput[[#This Row],[gew./verl. EH]]</f>
        <v>28.409999999999997</v>
      </c>
    </row>
    <row r="275" spans="2:13" ht="21" customHeight="1" x14ac:dyDescent="0.3">
      <c r="B275" s="123">
        <v>44052</v>
      </c>
      <c r="C275" s="120" t="s">
        <v>102</v>
      </c>
      <c r="D275" s="121" t="s">
        <v>109</v>
      </c>
      <c r="E275" s="121" t="s">
        <v>103</v>
      </c>
      <c r="F275" s="121" t="s">
        <v>103</v>
      </c>
      <c r="G275" s="122">
        <v>0</v>
      </c>
      <c r="H275" s="122">
        <v>1.86</v>
      </c>
      <c r="I275" s="135">
        <v>1.89</v>
      </c>
      <c r="J275" s="39">
        <f>Table_ForecastInput[[#This Row],[Quote]]/Table_ForecastInput[[#This Row],[Closer]]-100%</f>
        <v>-1.5873015873015817E-2</v>
      </c>
      <c r="K275" s="36"/>
      <c r="L275" s="20">
        <v>-1</v>
      </c>
      <c r="M275" s="139">
        <f>M274+Table_ForecastInput[[#This Row],[gew./verl. EH]]</f>
        <v>27.409999999999997</v>
      </c>
    </row>
    <row r="276" spans="2:13" ht="21" customHeight="1" x14ac:dyDescent="0.3">
      <c r="B276" s="123">
        <v>44052</v>
      </c>
      <c r="C276" s="120" t="s">
        <v>99</v>
      </c>
      <c r="D276" s="121" t="s">
        <v>202</v>
      </c>
      <c r="E276" s="121" t="s">
        <v>110</v>
      </c>
      <c r="F276" s="121" t="s">
        <v>110</v>
      </c>
      <c r="G276" s="122">
        <v>0</v>
      </c>
      <c r="H276" s="122">
        <v>1.83</v>
      </c>
      <c r="I276" s="135">
        <v>1.92</v>
      </c>
      <c r="J276" s="39">
        <f>Table_ForecastInput[[#This Row],[Quote]]/Table_ForecastInput[[#This Row],[Closer]]-100%</f>
        <v>-4.6874999999999889E-2</v>
      </c>
      <c r="K276" s="36"/>
      <c r="L276" s="20">
        <v>-1</v>
      </c>
      <c r="M276" s="139">
        <f>M275+Table_ForecastInput[[#This Row],[gew./verl. EH]]</f>
        <v>26.409999999999997</v>
      </c>
    </row>
    <row r="277" spans="2:13" ht="21" customHeight="1" x14ac:dyDescent="0.3">
      <c r="B277" s="123">
        <v>44052</v>
      </c>
      <c r="C277" s="120" t="s">
        <v>99</v>
      </c>
      <c r="D277" s="121" t="s">
        <v>172</v>
      </c>
      <c r="E277" s="121" t="s">
        <v>209</v>
      </c>
      <c r="F277" s="121" t="s">
        <v>209</v>
      </c>
      <c r="G277" s="122">
        <v>0</v>
      </c>
      <c r="H277" s="122">
        <v>2.11</v>
      </c>
      <c r="I277" s="135">
        <v>1.81</v>
      </c>
      <c r="J277" s="39">
        <f>Table_ForecastInput[[#This Row],[Quote]]/Table_ForecastInput[[#This Row],[Closer]]-100%</f>
        <v>0.16574585635359096</v>
      </c>
      <c r="K277" s="36"/>
      <c r="L277" s="20">
        <v>1.1099999999999999</v>
      </c>
      <c r="M277" s="139">
        <f>M276+Table_ForecastInput[[#This Row],[gew./verl. EH]]</f>
        <v>27.519999999999996</v>
      </c>
    </row>
    <row r="278" spans="2:13" ht="21" customHeight="1" x14ac:dyDescent="0.3">
      <c r="B278" s="123">
        <v>44053</v>
      </c>
      <c r="C278" s="120" t="s">
        <v>102</v>
      </c>
      <c r="D278" s="121" t="s">
        <v>169</v>
      </c>
      <c r="E278" s="121" t="s">
        <v>164</v>
      </c>
      <c r="F278" s="121" t="s">
        <v>169</v>
      </c>
      <c r="G278" s="122">
        <v>1</v>
      </c>
      <c r="H278" s="122">
        <v>1.73</v>
      </c>
      <c r="I278" s="135">
        <v>1.78</v>
      </c>
      <c r="J278" s="39">
        <f>Table_ForecastInput[[#This Row],[Quote]]/Table_ForecastInput[[#This Row],[Closer]]-100%</f>
        <v>-2.8089887640449507E-2</v>
      </c>
      <c r="K278" s="36"/>
      <c r="L278" s="20">
        <v>0.73</v>
      </c>
      <c r="M278" s="139">
        <f>M277+Table_ForecastInput[[#This Row],[gew./verl. EH]]</f>
        <v>28.249999999999996</v>
      </c>
    </row>
    <row r="279" spans="2:13" ht="21" customHeight="1" x14ac:dyDescent="0.3">
      <c r="B279" s="123">
        <v>44056</v>
      </c>
      <c r="C279" s="120" t="s">
        <v>102</v>
      </c>
      <c r="D279" s="121" t="s">
        <v>164</v>
      </c>
      <c r="E279" s="121" t="s">
        <v>160</v>
      </c>
      <c r="F279" s="121" t="s">
        <v>160</v>
      </c>
      <c r="G279" s="122">
        <v>0.75</v>
      </c>
      <c r="H279" s="122">
        <v>1.8</v>
      </c>
      <c r="I279" s="135">
        <v>1.55</v>
      </c>
      <c r="J279" s="39">
        <f>Table_ForecastInput[[#This Row],[Quote]]/Table_ForecastInput[[#This Row],[Closer]]-100%</f>
        <v>0.16129032258064524</v>
      </c>
      <c r="K279" s="36"/>
      <c r="L279" s="20">
        <v>0.8</v>
      </c>
      <c r="M279" s="139">
        <f>M278+Table_ForecastInput[[#This Row],[gew./verl. EH]]</f>
        <v>29.049999999999997</v>
      </c>
    </row>
    <row r="280" spans="2:13" ht="21" customHeight="1" x14ac:dyDescent="0.3">
      <c r="B280" s="123">
        <v>44056</v>
      </c>
      <c r="C280" s="120" t="s">
        <v>102</v>
      </c>
      <c r="D280" s="121" t="s">
        <v>111</v>
      </c>
      <c r="E280" s="121" t="s">
        <v>169</v>
      </c>
      <c r="F280" s="121" t="s">
        <v>169</v>
      </c>
      <c r="G280" s="122">
        <v>1</v>
      </c>
      <c r="H280" s="122">
        <v>1.63</v>
      </c>
      <c r="I280" s="135">
        <v>1.88</v>
      </c>
      <c r="J280" s="39">
        <f>Table_ForecastInput[[#This Row],[Quote]]/Table_ForecastInput[[#This Row],[Closer]]-100%</f>
        <v>-0.13297872340425532</v>
      </c>
      <c r="K280" s="36"/>
      <c r="L280" s="20">
        <v>-1</v>
      </c>
      <c r="M280" s="139">
        <f>M279+Table_ForecastInput[[#This Row],[gew./verl. EH]]</f>
        <v>28.049999999999997</v>
      </c>
    </row>
    <row r="281" spans="2:13" ht="21" customHeight="1" x14ac:dyDescent="0.3">
      <c r="B281" s="123">
        <v>44056</v>
      </c>
      <c r="C281" s="120" t="s">
        <v>102</v>
      </c>
      <c r="D281" s="121" t="s">
        <v>174</v>
      </c>
      <c r="E281" s="121" t="s">
        <v>113</v>
      </c>
      <c r="F281" s="121" t="s">
        <v>174</v>
      </c>
      <c r="G281" s="122">
        <v>1</v>
      </c>
      <c r="H281" s="122">
        <v>1.6</v>
      </c>
      <c r="I281" s="135">
        <v>1.2</v>
      </c>
      <c r="J281" s="39">
        <f>Table_ForecastInput[[#This Row],[Quote]]/Table_ForecastInput[[#This Row],[Closer]]-100%</f>
        <v>0.33333333333333348</v>
      </c>
      <c r="K281" s="36"/>
      <c r="L281" s="20">
        <v>0.60000000000000009</v>
      </c>
      <c r="M281" s="139">
        <f>M280+Table_ForecastInput[[#This Row],[gew./verl. EH]]</f>
        <v>28.65</v>
      </c>
    </row>
    <row r="282" spans="2:13" ht="21" customHeight="1" x14ac:dyDescent="0.3">
      <c r="B282" s="123">
        <v>44058</v>
      </c>
      <c r="C282" s="120" t="s">
        <v>99</v>
      </c>
      <c r="D282" s="121" t="s">
        <v>114</v>
      </c>
      <c r="E282" s="121" t="s">
        <v>104</v>
      </c>
      <c r="F282" s="121" t="s">
        <v>114</v>
      </c>
      <c r="G282" s="122">
        <v>1</v>
      </c>
      <c r="H282" s="122">
        <v>1.89</v>
      </c>
      <c r="I282" s="135">
        <v>1.53</v>
      </c>
      <c r="J282" s="39">
        <f>Table_ForecastInput[[#This Row],[Quote]]/Table_ForecastInput[[#This Row],[Closer]]-100%</f>
        <v>0.23529411764705865</v>
      </c>
      <c r="K282" s="36"/>
      <c r="L282" s="20">
        <v>0.8899999999999999</v>
      </c>
      <c r="M282" s="139">
        <f>M281+Table_ForecastInput[[#This Row],[gew./verl. EH]]</f>
        <v>29.54</v>
      </c>
    </row>
    <row r="283" spans="2:13" ht="21" customHeight="1" x14ac:dyDescent="0.3">
      <c r="B283" s="123">
        <v>44059</v>
      </c>
      <c r="C283" s="120" t="s">
        <v>99</v>
      </c>
      <c r="D283" s="121" t="s">
        <v>212</v>
      </c>
      <c r="E283" s="121" t="s">
        <v>177</v>
      </c>
      <c r="F283" s="121" t="s">
        <v>212</v>
      </c>
      <c r="G283" s="122">
        <v>2</v>
      </c>
      <c r="H283" s="122">
        <v>1.48</v>
      </c>
      <c r="I283" s="135">
        <v>1.29</v>
      </c>
      <c r="J283" s="39">
        <f>Table_ForecastInput[[#This Row],[Quote]]/Table_ForecastInput[[#This Row],[Closer]]-100%</f>
        <v>0.1472868217054264</v>
      </c>
      <c r="K283" s="36"/>
      <c r="L283" s="20">
        <v>0.48</v>
      </c>
      <c r="M283" s="139">
        <f>M282+Table_ForecastInput[[#This Row],[gew./verl. EH]]</f>
        <v>30.02</v>
      </c>
    </row>
    <row r="284" spans="2:13" ht="21" customHeight="1" x14ac:dyDescent="0.3">
      <c r="B284" s="123">
        <v>44059</v>
      </c>
      <c r="C284" s="120" t="s">
        <v>102</v>
      </c>
      <c r="D284" s="121" t="s">
        <v>200</v>
      </c>
      <c r="E284" s="121" t="s">
        <v>103</v>
      </c>
      <c r="F284" s="121" t="s">
        <v>200</v>
      </c>
      <c r="G284" s="122">
        <v>0.25</v>
      </c>
      <c r="H284" s="122">
        <v>1.78</v>
      </c>
      <c r="I284" s="135">
        <v>1.9</v>
      </c>
      <c r="J284" s="39">
        <f>Table_ForecastInput[[#This Row],[Quote]]/Table_ForecastInput[[#This Row],[Closer]]-100%</f>
        <v>-6.315789473684208E-2</v>
      </c>
      <c r="K284" s="36"/>
      <c r="L284" s="20">
        <v>0.39</v>
      </c>
      <c r="M284" s="139">
        <f>M283+Table_ForecastInput[[#This Row],[gew./verl. EH]]</f>
        <v>30.41</v>
      </c>
    </row>
    <row r="285" spans="2:13" ht="21" customHeight="1" x14ac:dyDescent="0.3">
      <c r="B285" s="123">
        <v>44060</v>
      </c>
      <c r="C285" s="120" t="s">
        <v>99</v>
      </c>
      <c r="D285" s="121" t="s">
        <v>208</v>
      </c>
      <c r="E285" s="121" t="s">
        <v>101</v>
      </c>
      <c r="F285" s="121" t="s">
        <v>208</v>
      </c>
      <c r="G285" s="122">
        <v>0.25</v>
      </c>
      <c r="H285" s="122">
        <v>1.9</v>
      </c>
      <c r="I285" s="135">
        <v>1.76</v>
      </c>
      <c r="J285" s="39">
        <f>Table_ForecastInput[[#This Row],[Quote]]/Table_ForecastInput[[#This Row],[Closer]]-100%</f>
        <v>7.9545454545454586E-2</v>
      </c>
      <c r="K285" s="36"/>
      <c r="L285" s="20">
        <v>0.89999999999999991</v>
      </c>
      <c r="M285" s="139">
        <f>M284+Table_ForecastInput[[#This Row],[gew./verl. EH]]</f>
        <v>31.31</v>
      </c>
    </row>
    <row r="286" spans="2:13" ht="21" customHeight="1" x14ac:dyDescent="0.3">
      <c r="B286" s="123">
        <v>44060</v>
      </c>
      <c r="C286" s="120" t="s">
        <v>102</v>
      </c>
      <c r="D286" s="121" t="s">
        <v>201</v>
      </c>
      <c r="E286" s="121" t="s">
        <v>205</v>
      </c>
      <c r="F286" s="121" t="s">
        <v>201</v>
      </c>
      <c r="G286" s="122">
        <v>-1</v>
      </c>
      <c r="H286" s="122">
        <v>1.94</v>
      </c>
      <c r="I286" s="135">
        <v>1.87</v>
      </c>
      <c r="J286" s="39">
        <f>Table_ForecastInput[[#This Row],[Quote]]/Table_ForecastInput[[#This Row],[Closer]]-100%</f>
        <v>3.7433155080213831E-2</v>
      </c>
      <c r="K286" s="36"/>
      <c r="L286" s="20">
        <v>0</v>
      </c>
      <c r="M286" s="139">
        <f>M285+Table_ForecastInput[[#This Row],[gew./verl. EH]]</f>
        <v>31.31</v>
      </c>
    </row>
    <row r="287" spans="2:13" ht="21" customHeight="1" x14ac:dyDescent="0.3">
      <c r="B287" s="123">
        <v>44064</v>
      </c>
      <c r="C287" s="120" t="s">
        <v>6</v>
      </c>
      <c r="D287" s="121" t="s">
        <v>144</v>
      </c>
      <c r="E287" s="121" t="s">
        <v>33</v>
      </c>
      <c r="F287" s="121" t="s">
        <v>144</v>
      </c>
      <c r="G287" s="122">
        <v>0</v>
      </c>
      <c r="H287" s="122">
        <v>1.68</v>
      </c>
      <c r="I287" s="135">
        <v>1.84</v>
      </c>
      <c r="J287" s="39">
        <f>Table_ForecastInput[[#This Row],[Quote]]/Table_ForecastInput[[#This Row],[Closer]]-100%</f>
        <v>-8.6956521739130488E-2</v>
      </c>
      <c r="K287" s="36"/>
      <c r="L287" s="20">
        <v>0</v>
      </c>
      <c r="M287" s="139">
        <f>M286+Table_ForecastInput[[#This Row],[gew./verl. EH]]</f>
        <v>31.31</v>
      </c>
    </row>
    <row r="288" spans="2:13" ht="21" customHeight="1" x14ac:dyDescent="0.3">
      <c r="B288" s="123">
        <v>44065</v>
      </c>
      <c r="C288" s="120" t="s">
        <v>99</v>
      </c>
      <c r="D288" s="121" t="s">
        <v>104</v>
      </c>
      <c r="E288" s="121" t="s">
        <v>209</v>
      </c>
      <c r="F288" s="121" t="s">
        <v>209</v>
      </c>
      <c r="G288" s="122">
        <v>1</v>
      </c>
      <c r="H288" s="122">
        <v>1.67</v>
      </c>
      <c r="I288" s="135">
        <v>1.77</v>
      </c>
      <c r="J288" s="39">
        <f>Table_ForecastInput[[#This Row],[Quote]]/Table_ForecastInput[[#This Row],[Closer]]-100%</f>
        <v>-5.6497175141242972E-2</v>
      </c>
      <c r="K288" s="36"/>
      <c r="L288" s="20">
        <v>-1</v>
      </c>
      <c r="M288" s="139">
        <f>M287+Table_ForecastInput[[#This Row],[gew./verl. EH]]</f>
        <v>30.31</v>
      </c>
    </row>
    <row r="289" spans="2:13" ht="21" customHeight="1" x14ac:dyDescent="0.3">
      <c r="B289" s="123">
        <v>44065</v>
      </c>
      <c r="C289" s="120" t="s">
        <v>99</v>
      </c>
      <c r="D289" s="121" t="s">
        <v>167</v>
      </c>
      <c r="E289" s="121" t="s">
        <v>212</v>
      </c>
      <c r="F289" s="121" t="s">
        <v>212</v>
      </c>
      <c r="G289" s="122">
        <v>1</v>
      </c>
      <c r="H289" s="122">
        <v>1.8</v>
      </c>
      <c r="I289" s="135">
        <v>1.89</v>
      </c>
      <c r="J289" s="39">
        <f>Table_ForecastInput[[#This Row],[Quote]]/Table_ForecastInput[[#This Row],[Closer]]-100%</f>
        <v>-4.7619047619047561E-2</v>
      </c>
      <c r="K289" s="36"/>
      <c r="L289" s="20">
        <v>0</v>
      </c>
      <c r="M289" s="139">
        <f>M288+Table_ForecastInput[[#This Row],[gew./verl. EH]]</f>
        <v>30.31</v>
      </c>
    </row>
    <row r="290" spans="2:13" ht="21" customHeight="1" x14ac:dyDescent="0.3">
      <c r="B290" s="123">
        <v>44065</v>
      </c>
      <c r="C290" s="120" t="s">
        <v>6</v>
      </c>
      <c r="D290" s="121" t="s">
        <v>179</v>
      </c>
      <c r="E290" s="121" t="s">
        <v>36</v>
      </c>
      <c r="F290" s="121" t="s">
        <v>36</v>
      </c>
      <c r="G290" s="122">
        <v>0.25</v>
      </c>
      <c r="H290" s="122">
        <v>1.71</v>
      </c>
      <c r="I290" s="135">
        <v>1.47</v>
      </c>
      <c r="J290" s="39">
        <f>Table_ForecastInput[[#This Row],[Quote]]/Table_ForecastInput[[#This Row],[Closer]]-100%</f>
        <v>0.16326530612244894</v>
      </c>
      <c r="K290" s="36"/>
      <c r="L290" s="20">
        <v>0.71</v>
      </c>
      <c r="M290" s="139">
        <f>M289+Table_ForecastInput[[#This Row],[gew./verl. EH]]</f>
        <v>31.02</v>
      </c>
    </row>
    <row r="291" spans="2:13" ht="21" customHeight="1" x14ac:dyDescent="0.3">
      <c r="B291" s="123">
        <v>44065</v>
      </c>
      <c r="C291" s="120" t="s">
        <v>102</v>
      </c>
      <c r="D291" s="121" t="s">
        <v>173</v>
      </c>
      <c r="E291" s="121" t="s">
        <v>113</v>
      </c>
      <c r="F291" s="121" t="s">
        <v>173</v>
      </c>
      <c r="G291" s="122">
        <v>-0.5</v>
      </c>
      <c r="H291" s="122">
        <v>1.85</v>
      </c>
      <c r="I291" s="135">
        <v>1.97</v>
      </c>
      <c r="J291" s="39">
        <f>Table_ForecastInput[[#This Row],[Quote]]/Table_ForecastInput[[#This Row],[Closer]]-100%</f>
        <v>-6.0913705583756306E-2</v>
      </c>
      <c r="K291" s="36"/>
      <c r="L291" s="20">
        <v>-1</v>
      </c>
      <c r="M291" s="139">
        <f>M290+Table_ForecastInput[[#This Row],[gew./verl. EH]]</f>
        <v>30.02</v>
      </c>
    </row>
    <row r="292" spans="2:13" ht="21" customHeight="1" x14ac:dyDescent="0.3">
      <c r="B292" s="123">
        <v>44065</v>
      </c>
      <c r="C292" s="120" t="s">
        <v>6</v>
      </c>
      <c r="D292" s="121" t="s">
        <v>40</v>
      </c>
      <c r="E292" s="121" t="s">
        <v>8</v>
      </c>
      <c r="F292" s="121" t="s">
        <v>40</v>
      </c>
      <c r="G292" s="122">
        <v>-0.25</v>
      </c>
      <c r="H292" s="122">
        <v>1.92</v>
      </c>
      <c r="I292" s="135">
        <v>1.63</v>
      </c>
      <c r="J292" s="39">
        <f>Table_ForecastInput[[#This Row],[Quote]]/Table_ForecastInput[[#This Row],[Closer]]-100%</f>
        <v>0.17791411042944794</v>
      </c>
      <c r="K292" s="36"/>
      <c r="L292" s="20">
        <v>-1</v>
      </c>
      <c r="M292" s="139">
        <f>M291+Table_ForecastInput[[#This Row],[gew./verl. EH]]</f>
        <v>29.02</v>
      </c>
    </row>
    <row r="293" spans="2:13" ht="21" customHeight="1" x14ac:dyDescent="0.3">
      <c r="B293" s="123">
        <v>44066</v>
      </c>
      <c r="C293" s="120" t="s">
        <v>102</v>
      </c>
      <c r="D293" s="121" t="s">
        <v>103</v>
      </c>
      <c r="E293" s="121" t="s">
        <v>169</v>
      </c>
      <c r="F293" s="121" t="s">
        <v>169</v>
      </c>
      <c r="G293" s="122">
        <v>0.75</v>
      </c>
      <c r="H293" s="122">
        <v>1.83</v>
      </c>
      <c r="I293" s="135">
        <v>1.91</v>
      </c>
      <c r="J293" s="39">
        <f>Table_ForecastInput[[#This Row],[Quote]]/Table_ForecastInput[[#This Row],[Closer]]-100%</f>
        <v>-4.1884816753926635E-2</v>
      </c>
      <c r="K293" s="36"/>
      <c r="L293" s="20">
        <v>-1</v>
      </c>
      <c r="M293" s="139">
        <f>M292+Table_ForecastInput[[#This Row],[gew./verl. EH]]</f>
        <v>28.02</v>
      </c>
    </row>
    <row r="294" spans="2:13" ht="21" customHeight="1" x14ac:dyDescent="0.3">
      <c r="B294" s="123">
        <v>44066</v>
      </c>
      <c r="C294" s="120" t="s">
        <v>6</v>
      </c>
      <c r="D294" s="121" t="s">
        <v>7</v>
      </c>
      <c r="E294" s="121" t="s">
        <v>79</v>
      </c>
      <c r="F294" s="121" t="s">
        <v>7</v>
      </c>
      <c r="G294" s="122">
        <v>-0.25</v>
      </c>
      <c r="H294" s="122">
        <v>1.74</v>
      </c>
      <c r="I294" s="135">
        <v>1.7</v>
      </c>
      <c r="J294" s="39">
        <f>Table_ForecastInput[[#This Row],[Quote]]/Table_ForecastInput[[#This Row],[Closer]]-100%</f>
        <v>2.3529411764705799E-2</v>
      </c>
      <c r="K294" s="36"/>
      <c r="L294" s="20">
        <v>0.74</v>
      </c>
      <c r="M294" s="139">
        <f>M293+Table_ForecastInput[[#This Row],[gew./verl. EH]]</f>
        <v>28.759999999999998</v>
      </c>
    </row>
    <row r="295" spans="2:13" ht="21" customHeight="1" x14ac:dyDescent="0.3">
      <c r="B295" s="123">
        <v>44066</v>
      </c>
      <c r="C295" s="120" t="s">
        <v>6</v>
      </c>
      <c r="D295" s="121" t="s">
        <v>196</v>
      </c>
      <c r="E295" s="121" t="s">
        <v>25</v>
      </c>
      <c r="F295" s="121" t="s">
        <v>196</v>
      </c>
      <c r="G295" s="122">
        <v>-0.25</v>
      </c>
      <c r="H295" s="122">
        <v>1.96</v>
      </c>
      <c r="I295" s="135">
        <v>1.98</v>
      </c>
      <c r="J295" s="39">
        <f>Table_ForecastInput[[#This Row],[Quote]]/Table_ForecastInput[[#This Row],[Closer]]-100%</f>
        <v>-1.0101010101010055E-2</v>
      </c>
      <c r="K295" s="36"/>
      <c r="L295" s="20">
        <v>0.96</v>
      </c>
      <c r="M295" s="139">
        <f>M294+Table_ForecastInput[[#This Row],[gew./verl. EH]]</f>
        <v>29.72</v>
      </c>
    </row>
    <row r="296" spans="2:13" ht="21" customHeight="1" x14ac:dyDescent="0.3">
      <c r="B296" s="123">
        <v>44067</v>
      </c>
      <c r="C296" s="120" t="s">
        <v>102</v>
      </c>
      <c r="D296" s="121" t="s">
        <v>174</v>
      </c>
      <c r="E296" s="121" t="s">
        <v>210</v>
      </c>
      <c r="F296" s="121" t="s">
        <v>174</v>
      </c>
      <c r="G296" s="122">
        <v>0</v>
      </c>
      <c r="H296" s="122">
        <v>1.68</v>
      </c>
      <c r="I296" s="135">
        <v>2</v>
      </c>
      <c r="J296" s="39">
        <f>Table_ForecastInput[[#This Row],[Quote]]/Table_ForecastInput[[#This Row],[Closer]]-100%</f>
        <v>-0.16000000000000003</v>
      </c>
      <c r="K296" s="36"/>
      <c r="L296" s="20">
        <v>-1</v>
      </c>
      <c r="M296" s="139">
        <f>M295+Table_ForecastInput[[#This Row],[gew./verl. EH]]</f>
        <v>28.72</v>
      </c>
    </row>
    <row r="297" spans="2:13" ht="21" customHeight="1" x14ac:dyDescent="0.3">
      <c r="B297" s="123">
        <v>44072</v>
      </c>
      <c r="C297" s="120" t="s">
        <v>102</v>
      </c>
      <c r="D297" s="121" t="s">
        <v>161</v>
      </c>
      <c r="E297" s="121" t="s">
        <v>200</v>
      </c>
      <c r="F297" s="121" t="s">
        <v>161</v>
      </c>
      <c r="G297" s="122">
        <v>0</v>
      </c>
      <c r="H297" s="122">
        <v>1.84</v>
      </c>
      <c r="I297" s="135">
        <v>2.0499999999999998</v>
      </c>
      <c r="J297" s="39">
        <f>Table_ForecastInput[[#This Row],[Quote]]/Table_ForecastInput[[#This Row],[Closer]]-100%</f>
        <v>-0.10243902439024377</v>
      </c>
      <c r="K297" s="36"/>
      <c r="L297" s="20">
        <v>0.84000000000000008</v>
      </c>
      <c r="M297" s="139">
        <f>M296+Table_ForecastInput[[#This Row],[gew./verl. EH]]</f>
        <v>29.56</v>
      </c>
    </row>
    <row r="298" spans="2:13" ht="21" customHeight="1" x14ac:dyDescent="0.3">
      <c r="B298" s="123">
        <v>44072</v>
      </c>
      <c r="C298" s="120" t="s">
        <v>6</v>
      </c>
      <c r="D298" s="121" t="s">
        <v>8</v>
      </c>
      <c r="E298" s="121" t="s">
        <v>197</v>
      </c>
      <c r="F298" s="121" t="s">
        <v>8</v>
      </c>
      <c r="G298" s="122">
        <v>-0.25</v>
      </c>
      <c r="H298" s="122">
        <v>1.71</v>
      </c>
      <c r="I298" s="135">
        <v>1.58</v>
      </c>
      <c r="J298" s="39">
        <f>Table_ForecastInput[[#This Row],[Quote]]/Table_ForecastInput[[#This Row],[Closer]]-100%</f>
        <v>8.2278481012658222E-2</v>
      </c>
      <c r="K298" s="36"/>
      <c r="L298" s="20">
        <v>0.71</v>
      </c>
      <c r="M298" s="139">
        <f>M297+Table_ForecastInput[[#This Row],[gew./verl. EH]]</f>
        <v>30.27</v>
      </c>
    </row>
    <row r="299" spans="2:13" ht="21" customHeight="1" x14ac:dyDescent="0.3">
      <c r="B299" s="123">
        <v>44073</v>
      </c>
      <c r="C299" s="120" t="s">
        <v>102</v>
      </c>
      <c r="D299" s="121" t="s">
        <v>210</v>
      </c>
      <c r="E299" s="121" t="s">
        <v>113</v>
      </c>
      <c r="F299" s="121" t="s">
        <v>210</v>
      </c>
      <c r="G299" s="122">
        <v>0</v>
      </c>
      <c r="H299" s="122">
        <v>2</v>
      </c>
      <c r="I299" s="135">
        <v>2.21</v>
      </c>
      <c r="J299" s="39">
        <f>Table_ForecastInput[[#This Row],[Quote]]/Table_ForecastInput[[#This Row],[Closer]]-100%</f>
        <v>-9.5022624434389136E-2</v>
      </c>
      <c r="K299" s="36"/>
      <c r="L299" s="20">
        <v>0</v>
      </c>
      <c r="M299" s="139">
        <f>M298+Table_ForecastInput[[#This Row],[gew./verl. EH]]</f>
        <v>30.27</v>
      </c>
    </row>
    <row r="300" spans="2:13" ht="21" customHeight="1" x14ac:dyDescent="0.3">
      <c r="B300" s="123">
        <v>44073</v>
      </c>
      <c r="C300" s="120" t="s">
        <v>99</v>
      </c>
      <c r="D300" s="121" t="s">
        <v>106</v>
      </c>
      <c r="E300" s="121" t="s">
        <v>172</v>
      </c>
      <c r="F300" s="121" t="s">
        <v>106</v>
      </c>
      <c r="G300" s="122">
        <v>-0.5</v>
      </c>
      <c r="H300" s="122">
        <v>1.56</v>
      </c>
      <c r="I300" s="135">
        <v>1.47</v>
      </c>
      <c r="J300" s="39">
        <f>Table_ForecastInput[[#This Row],[Quote]]/Table_ForecastInput[[#This Row],[Closer]]-100%</f>
        <v>6.1224489795918435E-2</v>
      </c>
      <c r="K300" s="36"/>
      <c r="L300" s="20">
        <v>-1</v>
      </c>
      <c r="M300" s="139">
        <f>M299+Table_ForecastInput[[#This Row],[gew./verl. EH]]</f>
        <v>29.27</v>
      </c>
    </row>
    <row r="301" spans="2:13" ht="21" customHeight="1" x14ac:dyDescent="0.3">
      <c r="B301" s="123">
        <v>44073</v>
      </c>
      <c r="C301" s="120" t="s">
        <v>6</v>
      </c>
      <c r="D301" s="121" t="s">
        <v>36</v>
      </c>
      <c r="E301" s="121" t="s">
        <v>144</v>
      </c>
      <c r="F301" s="121" t="s">
        <v>36</v>
      </c>
      <c r="G301" s="122">
        <v>-0.25</v>
      </c>
      <c r="H301" s="122">
        <v>1.9</v>
      </c>
      <c r="I301" s="135">
        <v>1.92</v>
      </c>
      <c r="J301" s="39">
        <f>Table_ForecastInput[[#This Row],[Quote]]/Table_ForecastInput[[#This Row],[Closer]]-100%</f>
        <v>-1.041666666666663E-2</v>
      </c>
      <c r="K301" s="36"/>
      <c r="L301" s="20">
        <v>-1</v>
      </c>
      <c r="M301" s="139">
        <f>M300+Table_ForecastInput[[#This Row],[gew./verl. EH]]</f>
        <v>28.27</v>
      </c>
    </row>
    <row r="302" spans="2:13" ht="21" customHeight="1" x14ac:dyDescent="0.3">
      <c r="B302" s="123">
        <v>44073</v>
      </c>
      <c r="C302" s="120" t="s">
        <v>6</v>
      </c>
      <c r="D302" s="121" t="s">
        <v>33</v>
      </c>
      <c r="E302" s="121" t="s">
        <v>196</v>
      </c>
      <c r="F302" s="121" t="s">
        <v>196</v>
      </c>
      <c r="G302" s="122">
        <v>0.75</v>
      </c>
      <c r="H302" s="122">
        <v>1.73</v>
      </c>
      <c r="I302" s="135">
        <v>1.72</v>
      </c>
      <c r="J302" s="39">
        <f>Table_ForecastInput[[#This Row],[Quote]]/Table_ForecastInput[[#This Row],[Closer]]-100%</f>
        <v>5.8139534883721034E-3</v>
      </c>
      <c r="K302" s="36"/>
      <c r="L302" s="20">
        <v>-1</v>
      </c>
      <c r="M302" s="139">
        <f>M301+Table_ForecastInput[[#This Row],[gew./verl. EH]]</f>
        <v>27.27</v>
      </c>
    </row>
    <row r="303" spans="2:13" ht="21" customHeight="1" x14ac:dyDescent="0.3">
      <c r="B303" s="123">
        <v>44073</v>
      </c>
      <c r="C303" s="120" t="s">
        <v>6</v>
      </c>
      <c r="D303" s="121" t="s">
        <v>25</v>
      </c>
      <c r="E303" s="121" t="s">
        <v>93</v>
      </c>
      <c r="F303" s="121" t="s">
        <v>115</v>
      </c>
      <c r="G303" s="122">
        <v>0</v>
      </c>
      <c r="H303" s="122">
        <v>1.59</v>
      </c>
      <c r="I303" s="135">
        <v>1.55</v>
      </c>
      <c r="J303" s="39">
        <f>Table_ForecastInput[[#This Row],[Quote]]/Table_ForecastInput[[#This Row],[Closer]]-100%</f>
        <v>2.5806451612903292E-2</v>
      </c>
      <c r="K303" s="36"/>
      <c r="L303" s="20">
        <v>0.59000000000000008</v>
      </c>
      <c r="M303" s="139">
        <f>M302+Table_ForecastInput[[#This Row],[gew./verl. EH]]</f>
        <v>27.86</v>
      </c>
    </row>
    <row r="304" spans="2:13" ht="21" customHeight="1" x14ac:dyDescent="0.3">
      <c r="B304" s="124">
        <v>44084</v>
      </c>
      <c r="C304" s="125" t="s">
        <v>102</v>
      </c>
      <c r="D304" s="126" t="s">
        <v>113</v>
      </c>
      <c r="E304" s="126" t="s">
        <v>160</v>
      </c>
      <c r="F304" s="126" t="s">
        <v>160</v>
      </c>
      <c r="G304" s="122">
        <v>0</v>
      </c>
      <c r="H304" s="122">
        <v>1.88</v>
      </c>
      <c r="I304" s="135">
        <v>1.8</v>
      </c>
      <c r="J304" s="39">
        <f>Table_ForecastInput[[#This Row],[Quote]]/Table_ForecastInput[[#This Row],[Closer]]-100%</f>
        <v>4.4444444444444287E-2</v>
      </c>
      <c r="K304" s="36"/>
      <c r="L304" s="20">
        <v>0.87999999999999989</v>
      </c>
      <c r="M304" s="139">
        <f>M303+Table_ForecastInput[[#This Row],[gew./verl. EH]]</f>
        <v>28.74</v>
      </c>
    </row>
    <row r="305" spans="2:13" ht="21" customHeight="1" x14ac:dyDescent="0.3">
      <c r="B305" s="123">
        <v>44084</v>
      </c>
      <c r="C305" s="120" t="s">
        <v>102</v>
      </c>
      <c r="D305" s="121" t="s">
        <v>164</v>
      </c>
      <c r="E305" s="121" t="s">
        <v>161</v>
      </c>
      <c r="F305" s="121" t="s">
        <v>161</v>
      </c>
      <c r="G305" s="122">
        <v>1.5</v>
      </c>
      <c r="H305" s="122">
        <v>1.87</v>
      </c>
      <c r="I305" s="135">
        <v>1.72</v>
      </c>
      <c r="J305" s="39">
        <f>Table_ForecastInput[[#This Row],[Quote]]/Table_ForecastInput[[#This Row],[Closer]]-100%</f>
        <v>8.720930232558155E-2</v>
      </c>
      <c r="K305" s="36"/>
      <c r="L305" s="20">
        <v>0.87000000000000011</v>
      </c>
      <c r="M305" s="139">
        <f>M304+Table_ForecastInput[[#This Row],[gew./verl. EH]]</f>
        <v>29.61</v>
      </c>
    </row>
    <row r="306" spans="2:13" ht="21" customHeight="1" x14ac:dyDescent="0.3">
      <c r="B306" s="123">
        <v>44086</v>
      </c>
      <c r="C306" s="120" t="s">
        <v>18</v>
      </c>
      <c r="D306" s="121" t="s">
        <v>189</v>
      </c>
      <c r="E306" s="121" t="s">
        <v>96</v>
      </c>
      <c r="F306" s="121" t="s">
        <v>189</v>
      </c>
      <c r="G306" s="122">
        <v>0</v>
      </c>
      <c r="H306" s="122">
        <v>1.94</v>
      </c>
      <c r="I306" s="135">
        <v>1.8</v>
      </c>
      <c r="J306" s="39">
        <f>Table_ForecastInput[[#This Row],[Quote]]/Table_ForecastInput[[#This Row],[Closer]]-100%</f>
        <v>7.7777777777777724E-2</v>
      </c>
      <c r="K306" s="36"/>
      <c r="L306" s="20">
        <v>0.94</v>
      </c>
      <c r="M306" s="139">
        <f>M305+Table_ForecastInput[[#This Row],[gew./verl. EH]]</f>
        <v>30.55</v>
      </c>
    </row>
    <row r="307" spans="2:13" ht="21" customHeight="1" x14ac:dyDescent="0.3">
      <c r="B307" s="123">
        <v>44086</v>
      </c>
      <c r="C307" s="120" t="s">
        <v>16</v>
      </c>
      <c r="D307" s="121" t="s">
        <v>195</v>
      </c>
      <c r="E307" s="121" t="s">
        <v>77</v>
      </c>
      <c r="F307" s="121" t="s">
        <v>77</v>
      </c>
      <c r="G307" s="122">
        <v>0</v>
      </c>
      <c r="H307" s="122">
        <v>1.81</v>
      </c>
      <c r="I307" s="135">
        <v>1.75</v>
      </c>
      <c r="J307" s="39">
        <f>Table_ForecastInput[[#This Row],[Quote]]/Table_ForecastInput[[#This Row],[Closer]]-100%</f>
        <v>3.4285714285714253E-2</v>
      </c>
      <c r="K307" s="36"/>
      <c r="L307" s="20">
        <v>-1</v>
      </c>
      <c r="M307" s="139">
        <f>M306+Table_ForecastInput[[#This Row],[gew./verl. EH]]</f>
        <v>29.55</v>
      </c>
    </row>
    <row r="308" spans="2:13" ht="21" customHeight="1" x14ac:dyDescent="0.3">
      <c r="B308" s="123">
        <v>44086</v>
      </c>
      <c r="C308" s="120" t="s">
        <v>16</v>
      </c>
      <c r="D308" s="121" t="s">
        <v>81</v>
      </c>
      <c r="E308" s="121" t="s">
        <v>207</v>
      </c>
      <c r="F308" s="121" t="s">
        <v>81</v>
      </c>
      <c r="G308" s="122">
        <v>-0.25</v>
      </c>
      <c r="H308" s="122">
        <v>1.9</v>
      </c>
      <c r="I308" s="135">
        <v>1.74</v>
      </c>
      <c r="J308" s="39">
        <f>Table_ForecastInput[[#This Row],[Quote]]/Table_ForecastInput[[#This Row],[Closer]]-100%</f>
        <v>9.1954022988505635E-2</v>
      </c>
      <c r="K308" s="36"/>
      <c r="L308" s="20">
        <v>-1</v>
      </c>
      <c r="M308" s="139">
        <f>M307+Table_ForecastInput[[#This Row],[gew./verl. EH]]</f>
        <v>28.55</v>
      </c>
    </row>
    <row r="309" spans="2:13" ht="21" customHeight="1" x14ac:dyDescent="0.3">
      <c r="B309" s="123">
        <v>44086</v>
      </c>
      <c r="C309" s="120" t="s">
        <v>16</v>
      </c>
      <c r="D309" s="121" t="s">
        <v>216</v>
      </c>
      <c r="E309" s="121" t="s">
        <v>138</v>
      </c>
      <c r="F309" s="121" t="s">
        <v>138</v>
      </c>
      <c r="G309" s="122">
        <v>-0.5</v>
      </c>
      <c r="H309" s="122">
        <v>1.59</v>
      </c>
      <c r="I309" s="135">
        <v>1.67</v>
      </c>
      <c r="J309" s="39">
        <f>Table_ForecastInput[[#This Row],[Quote]]/Table_ForecastInput[[#This Row],[Closer]]-100%</f>
        <v>-4.7904191616766401E-2</v>
      </c>
      <c r="K309" s="36"/>
      <c r="L309" s="20">
        <v>0.59000000000000008</v>
      </c>
      <c r="M309" s="139">
        <f>M308+Table_ForecastInput[[#This Row],[gew./verl. EH]]</f>
        <v>29.14</v>
      </c>
    </row>
    <row r="310" spans="2:13" ht="21" customHeight="1" x14ac:dyDescent="0.3">
      <c r="B310" s="123">
        <v>44086</v>
      </c>
      <c r="C310" s="125" t="s">
        <v>99</v>
      </c>
      <c r="D310" s="126" t="s">
        <v>171</v>
      </c>
      <c r="E310" s="126" t="s">
        <v>176</v>
      </c>
      <c r="F310" s="126" t="s">
        <v>171</v>
      </c>
      <c r="G310" s="122">
        <v>-0.25</v>
      </c>
      <c r="H310" s="122">
        <v>2.0099999999999998</v>
      </c>
      <c r="I310" s="135">
        <v>1.74</v>
      </c>
      <c r="J310" s="39">
        <f>Table_ForecastInput[[#This Row],[Quote]]/Table_ForecastInput[[#This Row],[Closer]]-100%</f>
        <v>0.15517241379310343</v>
      </c>
      <c r="K310" s="36"/>
      <c r="L310" s="20">
        <v>-1</v>
      </c>
      <c r="M310" s="139">
        <f>M309+Table_ForecastInput[[#This Row],[gew./verl. EH]]</f>
        <v>28.14</v>
      </c>
    </row>
    <row r="311" spans="2:13" ht="21" customHeight="1" x14ac:dyDescent="0.3">
      <c r="B311" s="123">
        <v>44086</v>
      </c>
      <c r="C311" s="120" t="s">
        <v>6</v>
      </c>
      <c r="D311" s="121" t="s">
        <v>32</v>
      </c>
      <c r="E311" s="121" t="s">
        <v>39</v>
      </c>
      <c r="F311" s="121" t="s">
        <v>32</v>
      </c>
      <c r="G311" s="122">
        <v>0</v>
      </c>
      <c r="H311" s="122">
        <v>1.56</v>
      </c>
      <c r="I311" s="135">
        <v>1.53</v>
      </c>
      <c r="J311" s="39">
        <f>Table_ForecastInput[[#This Row],[Quote]]/Table_ForecastInput[[#This Row],[Closer]]-100%</f>
        <v>1.9607843137254832E-2</v>
      </c>
      <c r="K311" s="36"/>
      <c r="L311" s="20">
        <v>0.56000000000000005</v>
      </c>
      <c r="M311" s="139">
        <f>M310+Table_ForecastInput[[#This Row],[gew./verl. EH]]</f>
        <v>28.7</v>
      </c>
    </row>
    <row r="312" spans="2:13" ht="21" customHeight="1" x14ac:dyDescent="0.3">
      <c r="B312" s="123">
        <v>44086</v>
      </c>
      <c r="C312" s="120" t="s">
        <v>18</v>
      </c>
      <c r="D312" s="49" t="s">
        <v>217</v>
      </c>
      <c r="E312" s="121" t="s">
        <v>56</v>
      </c>
      <c r="F312" s="121" t="s">
        <v>56</v>
      </c>
      <c r="G312" s="122">
        <v>0.25</v>
      </c>
      <c r="H312" s="122">
        <v>1.68</v>
      </c>
      <c r="I312" s="135">
        <v>1.5</v>
      </c>
      <c r="J312" s="39">
        <f>Table_ForecastInput[[#This Row],[Quote]]/Table_ForecastInput[[#This Row],[Closer]]-100%</f>
        <v>0.11999999999999988</v>
      </c>
      <c r="K312" s="36"/>
      <c r="L312" s="20">
        <v>0.67999999999999994</v>
      </c>
      <c r="M312" s="139">
        <f>M311+Table_ForecastInput[[#This Row],[gew./verl. EH]]</f>
        <v>29.38</v>
      </c>
    </row>
    <row r="313" spans="2:13" ht="21" customHeight="1" x14ac:dyDescent="0.3">
      <c r="B313" s="47">
        <v>44087</v>
      </c>
      <c r="C313" s="58" t="s">
        <v>102</v>
      </c>
      <c r="D313" s="49" t="s">
        <v>200</v>
      </c>
      <c r="E313" s="49" t="s">
        <v>113</v>
      </c>
      <c r="F313" s="49" t="s">
        <v>113</v>
      </c>
      <c r="G313" s="50">
        <v>0</v>
      </c>
      <c r="H313" s="50">
        <v>1.63</v>
      </c>
      <c r="I313" s="135">
        <v>1.53</v>
      </c>
      <c r="J313" s="39">
        <f>Table_ForecastInput[[#This Row],[Quote]]/Table_ForecastInput[[#This Row],[Closer]]-100%</f>
        <v>6.5359477124182996E-2</v>
      </c>
      <c r="K313" s="36"/>
      <c r="L313" s="20">
        <v>0.62999999999999989</v>
      </c>
      <c r="M313" s="139">
        <f>M312+Table_ForecastInput[[#This Row],[gew./verl. EH]]</f>
        <v>30.009999999999998</v>
      </c>
    </row>
    <row r="314" spans="2:13" ht="21" customHeight="1" x14ac:dyDescent="0.3">
      <c r="B314" s="47">
        <v>44087</v>
      </c>
      <c r="C314" s="58" t="s">
        <v>18</v>
      </c>
      <c r="D314" s="49" t="s">
        <v>76</v>
      </c>
      <c r="E314" s="49" t="s">
        <v>218</v>
      </c>
      <c r="F314" s="49" t="s">
        <v>76</v>
      </c>
      <c r="G314" s="50">
        <v>-0.5</v>
      </c>
      <c r="H314" s="50">
        <v>1.6</v>
      </c>
      <c r="I314" s="135">
        <v>1.54</v>
      </c>
      <c r="J314" s="39">
        <f>Table_ForecastInput[[#This Row],[Quote]]/Table_ForecastInput[[#This Row],[Closer]]-100%</f>
        <v>3.8961038961039085E-2</v>
      </c>
      <c r="K314" s="36"/>
      <c r="L314" s="20">
        <v>0.60000000000000009</v>
      </c>
      <c r="M314" s="139">
        <f>M313+Table_ForecastInput[[#This Row],[gew./verl. EH]]</f>
        <v>30.61</v>
      </c>
    </row>
    <row r="315" spans="2:13" ht="21" customHeight="1" x14ac:dyDescent="0.3">
      <c r="B315" s="47">
        <v>44087</v>
      </c>
      <c r="C315" s="58" t="s">
        <v>16</v>
      </c>
      <c r="D315" s="49" t="s">
        <v>97</v>
      </c>
      <c r="E315" s="49" t="s">
        <v>67</v>
      </c>
      <c r="F315" s="49" t="s">
        <v>97</v>
      </c>
      <c r="G315" s="50">
        <v>-0.5</v>
      </c>
      <c r="H315" s="50">
        <v>1.86</v>
      </c>
      <c r="I315" s="135">
        <v>2.0099999999999998</v>
      </c>
      <c r="J315" s="39">
        <f>Table_ForecastInput[[#This Row],[Quote]]/Table_ForecastInput[[#This Row],[Closer]]-100%</f>
        <v>-7.4626865671641673E-2</v>
      </c>
      <c r="K315" s="36"/>
      <c r="L315" s="20">
        <v>-1</v>
      </c>
      <c r="M315" s="139">
        <f>M314+Table_ForecastInput[[#This Row],[gew./verl. EH]]</f>
        <v>29.61</v>
      </c>
    </row>
    <row r="316" spans="2:13" ht="21" customHeight="1" x14ac:dyDescent="0.3">
      <c r="B316" s="47">
        <v>44087</v>
      </c>
      <c r="C316" s="58" t="s">
        <v>6</v>
      </c>
      <c r="D316" s="49" t="s">
        <v>196</v>
      </c>
      <c r="E316" s="49" t="s">
        <v>8</v>
      </c>
      <c r="F316" s="49" t="s">
        <v>196</v>
      </c>
      <c r="G316" s="50">
        <v>0.25</v>
      </c>
      <c r="H316" s="50">
        <v>1.91</v>
      </c>
      <c r="I316" s="135">
        <v>1.88</v>
      </c>
      <c r="J316" s="39">
        <f>Table_ForecastInput[[#This Row],[Quote]]/Table_ForecastInput[[#This Row],[Closer]]-100%</f>
        <v>1.5957446808510634E-2</v>
      </c>
      <c r="K316" s="36"/>
      <c r="L316" s="20">
        <v>-1</v>
      </c>
      <c r="M316" s="139">
        <f>M315+Table_ForecastInput[[#This Row],[gew./verl. EH]]</f>
        <v>28.61</v>
      </c>
    </row>
    <row r="317" spans="2:13" ht="21" customHeight="1" x14ac:dyDescent="0.3">
      <c r="B317" s="47">
        <v>44087</v>
      </c>
      <c r="C317" s="58" t="s">
        <v>6</v>
      </c>
      <c r="D317" s="49" t="s">
        <v>73</v>
      </c>
      <c r="E317" s="49" t="s">
        <v>33</v>
      </c>
      <c r="F317" s="49" t="s">
        <v>73</v>
      </c>
      <c r="G317" s="50">
        <v>-0.5</v>
      </c>
      <c r="H317" s="50">
        <v>1.83</v>
      </c>
      <c r="I317" s="135">
        <v>1.86</v>
      </c>
      <c r="J317" s="39">
        <f>Table_ForecastInput[[#This Row],[Quote]]/Table_ForecastInput[[#This Row],[Closer]]-100%</f>
        <v>-1.6129032258064502E-2</v>
      </c>
      <c r="K317" s="36"/>
      <c r="L317" s="20">
        <v>0.83000000000000007</v>
      </c>
      <c r="M317" s="139">
        <f>M316+Table_ForecastInput[[#This Row],[gew./verl. EH]]</f>
        <v>29.439999999999998</v>
      </c>
    </row>
    <row r="318" spans="2:13" ht="21" customHeight="1" x14ac:dyDescent="0.3">
      <c r="B318" s="123">
        <v>44088</v>
      </c>
      <c r="C318" s="120" t="s">
        <v>102</v>
      </c>
      <c r="D318" s="121" t="s">
        <v>174</v>
      </c>
      <c r="E318" s="121" t="s">
        <v>164</v>
      </c>
      <c r="F318" s="121" t="s">
        <v>174</v>
      </c>
      <c r="G318" s="122">
        <v>0.75</v>
      </c>
      <c r="H318" s="122">
        <v>1.68</v>
      </c>
      <c r="I318" s="135">
        <v>1.65</v>
      </c>
      <c r="J318" s="39">
        <f>Table_ForecastInput[[#This Row],[Quote]]/Table_ForecastInput[[#This Row],[Closer]]-100%</f>
        <v>1.8181818181818299E-2</v>
      </c>
      <c r="K318" s="36"/>
      <c r="L318" s="20">
        <v>-1</v>
      </c>
      <c r="M318" s="139">
        <f>M317+Table_ForecastInput[[#This Row],[gew./verl. EH]]</f>
        <v>28.439999999999998</v>
      </c>
    </row>
    <row r="319" spans="2:13" ht="21" customHeight="1" x14ac:dyDescent="0.3">
      <c r="B319" s="123">
        <v>44091</v>
      </c>
      <c r="C319" s="120" t="s">
        <v>102</v>
      </c>
      <c r="D319" s="121" t="s">
        <v>200</v>
      </c>
      <c r="E319" s="121" t="s">
        <v>205</v>
      </c>
      <c r="F319" s="121" t="s">
        <v>205</v>
      </c>
      <c r="G319" s="122">
        <v>0</v>
      </c>
      <c r="H319" s="122">
        <v>1.93</v>
      </c>
      <c r="I319" s="135">
        <v>1.78</v>
      </c>
      <c r="J319" s="39">
        <f>Table_ForecastInput[[#This Row],[Quote]]/Table_ForecastInput[[#This Row],[Closer]]-100%</f>
        <v>8.4269662921348187E-2</v>
      </c>
      <c r="K319" s="36"/>
      <c r="L319" s="20">
        <v>-1</v>
      </c>
      <c r="M319" s="139">
        <f>M318+Table_ForecastInput[[#This Row],[gew./verl. EH]]</f>
        <v>27.439999999999998</v>
      </c>
    </row>
    <row r="320" spans="2:13" ht="21" customHeight="1" x14ac:dyDescent="0.3">
      <c r="B320" s="47">
        <v>44093</v>
      </c>
      <c r="C320" s="58" t="s">
        <v>16</v>
      </c>
      <c r="D320" s="49" t="s">
        <v>67</v>
      </c>
      <c r="E320" s="49" t="s">
        <v>219</v>
      </c>
      <c r="F320" s="49" t="s">
        <v>67</v>
      </c>
      <c r="G320" s="50">
        <v>-0.5</v>
      </c>
      <c r="H320" s="122">
        <v>1.57</v>
      </c>
      <c r="I320" s="135">
        <v>1.59</v>
      </c>
      <c r="J320" s="39">
        <f>Table_ForecastInput[[#This Row],[Quote]]/Table_ForecastInput[[#This Row],[Closer]]-100%</f>
        <v>-1.2578616352201255E-2</v>
      </c>
      <c r="K320" s="36"/>
      <c r="L320" s="20">
        <v>0.57000000000000006</v>
      </c>
      <c r="M320" s="139">
        <f>M319+Table_ForecastInput[[#This Row],[gew./verl. EH]]</f>
        <v>28.009999999999998</v>
      </c>
    </row>
    <row r="321" spans="2:13" ht="21" customHeight="1" x14ac:dyDescent="0.3">
      <c r="B321" s="108">
        <v>44093</v>
      </c>
      <c r="C321" s="109" t="s">
        <v>21</v>
      </c>
      <c r="D321" s="110" t="s">
        <v>125</v>
      </c>
      <c r="E321" s="110" t="s">
        <v>22</v>
      </c>
      <c r="F321" s="110" t="s">
        <v>22</v>
      </c>
      <c r="G321" s="50">
        <v>0.25</v>
      </c>
      <c r="H321" s="122">
        <v>1.76</v>
      </c>
      <c r="I321" s="135">
        <v>1.69</v>
      </c>
      <c r="J321" s="39">
        <f>Table_ForecastInput[[#This Row],[Quote]]/Table_ForecastInput[[#This Row],[Closer]]-100%</f>
        <v>4.1420118343195256E-2</v>
      </c>
      <c r="K321" s="36"/>
      <c r="L321" s="20">
        <v>0.76</v>
      </c>
      <c r="M321" s="139">
        <f>M320+Table_ForecastInput[[#This Row],[gew./verl. EH]]</f>
        <v>28.77</v>
      </c>
    </row>
    <row r="322" spans="2:13" ht="21" customHeight="1" x14ac:dyDescent="0.3">
      <c r="B322" s="108">
        <v>44093</v>
      </c>
      <c r="C322" s="109" t="s">
        <v>21</v>
      </c>
      <c r="D322" s="110" t="s">
        <v>62</v>
      </c>
      <c r="E322" s="110" t="s">
        <v>83</v>
      </c>
      <c r="F322" s="110" t="s">
        <v>62</v>
      </c>
      <c r="G322" s="50">
        <v>-0.25</v>
      </c>
      <c r="H322" s="122">
        <v>1.94</v>
      </c>
      <c r="I322" s="135">
        <v>2</v>
      </c>
      <c r="J322" s="39">
        <f>Table_ForecastInput[[#This Row],[Quote]]/Table_ForecastInput[[#This Row],[Closer]]-100%</f>
        <v>-3.0000000000000027E-2</v>
      </c>
      <c r="K322" s="36"/>
      <c r="L322" s="20">
        <v>-1</v>
      </c>
      <c r="M322" s="139">
        <f>M321+Table_ForecastInput[[#This Row],[gew./verl. EH]]</f>
        <v>27.77</v>
      </c>
    </row>
    <row r="323" spans="2:13" ht="21" customHeight="1" x14ac:dyDescent="0.3">
      <c r="B323" s="108">
        <v>44093</v>
      </c>
      <c r="C323" s="109" t="s">
        <v>21</v>
      </c>
      <c r="D323" s="110" t="s">
        <v>24</v>
      </c>
      <c r="E323" s="110" t="s">
        <v>220</v>
      </c>
      <c r="F323" s="110" t="s">
        <v>199</v>
      </c>
      <c r="G323" s="50">
        <v>-0.5</v>
      </c>
      <c r="H323" s="122">
        <v>1.68</v>
      </c>
      <c r="I323" s="135">
        <v>1.75</v>
      </c>
      <c r="J323" s="39">
        <f>Table_ForecastInput[[#This Row],[Quote]]/Table_ForecastInput[[#This Row],[Closer]]-100%</f>
        <v>-4.0000000000000036E-2</v>
      </c>
      <c r="K323" s="36"/>
      <c r="L323" s="20">
        <v>-1</v>
      </c>
      <c r="M323" s="139">
        <f>M322+Table_ForecastInput[[#This Row],[gew./verl. EH]]</f>
        <v>26.77</v>
      </c>
    </row>
    <row r="324" spans="2:13" ht="21" customHeight="1" x14ac:dyDescent="0.3">
      <c r="B324" s="108">
        <v>44093</v>
      </c>
      <c r="C324" s="109" t="s">
        <v>18</v>
      </c>
      <c r="D324" s="110" t="s">
        <v>55</v>
      </c>
      <c r="E324" s="110" t="s">
        <v>54</v>
      </c>
      <c r="F324" s="110" t="s">
        <v>54</v>
      </c>
      <c r="G324" s="50">
        <v>0.25</v>
      </c>
      <c r="H324" s="122">
        <v>1.85</v>
      </c>
      <c r="I324" s="135">
        <v>2.0299999999999998</v>
      </c>
      <c r="J324" s="39">
        <f>Table_ForecastInput[[#This Row],[Quote]]/Table_ForecastInput[[#This Row],[Closer]]-100%</f>
        <v>-8.8669950738916148E-2</v>
      </c>
      <c r="K324" s="36"/>
      <c r="L324" s="20">
        <v>-1</v>
      </c>
      <c r="M324" s="139">
        <f>M323+Table_ForecastInput[[#This Row],[gew./verl. EH]]</f>
        <v>25.77</v>
      </c>
    </row>
    <row r="325" spans="2:13" ht="21" customHeight="1" x14ac:dyDescent="0.3">
      <c r="B325" s="123">
        <v>44094</v>
      </c>
      <c r="C325" s="120" t="s">
        <v>9</v>
      </c>
      <c r="D325" s="121" t="s">
        <v>34</v>
      </c>
      <c r="E325" s="121" t="s">
        <v>11</v>
      </c>
      <c r="F325" s="121" t="s">
        <v>11</v>
      </c>
      <c r="G325" s="122">
        <v>-0.5</v>
      </c>
      <c r="H325" s="122">
        <v>1.6</v>
      </c>
      <c r="I325" s="135">
        <v>1.47</v>
      </c>
      <c r="J325" s="39">
        <f>Table_ForecastInput[[#This Row],[Quote]]/Table_ForecastInput[[#This Row],[Closer]]-100%</f>
        <v>8.8435374149659962E-2</v>
      </c>
      <c r="K325" s="36"/>
      <c r="L325" s="20">
        <v>0.60000000000000009</v>
      </c>
      <c r="M325" s="139">
        <f>M324+Table_ForecastInput[[#This Row],[gew./verl. EH]]</f>
        <v>26.37</v>
      </c>
    </row>
    <row r="326" spans="2:13" ht="21" customHeight="1" x14ac:dyDescent="0.3">
      <c r="B326" s="124">
        <v>44094</v>
      </c>
      <c r="C326" s="120" t="s">
        <v>102</v>
      </c>
      <c r="D326" s="121" t="s">
        <v>161</v>
      </c>
      <c r="E326" s="121" t="s">
        <v>173</v>
      </c>
      <c r="F326" s="121" t="s">
        <v>161</v>
      </c>
      <c r="G326" s="122">
        <v>1</v>
      </c>
      <c r="H326" s="122">
        <v>1.58</v>
      </c>
      <c r="I326" s="135">
        <v>1.58</v>
      </c>
      <c r="J326" s="39">
        <f>Table_ForecastInput[[#This Row],[Quote]]/Table_ForecastInput[[#This Row],[Closer]]-100%</f>
        <v>0</v>
      </c>
      <c r="K326" s="36"/>
      <c r="L326" s="20">
        <v>0.58000000000000007</v>
      </c>
      <c r="M326" s="139">
        <f>M325+Table_ForecastInput[[#This Row],[gew./verl. EH]]</f>
        <v>26.950000000000003</v>
      </c>
    </row>
    <row r="327" spans="2:13" ht="21" customHeight="1" x14ac:dyDescent="0.3">
      <c r="B327" s="123">
        <v>44094</v>
      </c>
      <c r="C327" s="120" t="s">
        <v>9</v>
      </c>
      <c r="D327" s="121" t="s">
        <v>15</v>
      </c>
      <c r="E327" s="121" t="s">
        <v>221</v>
      </c>
      <c r="F327" s="121" t="s">
        <v>15</v>
      </c>
      <c r="G327" s="122">
        <v>-0.5</v>
      </c>
      <c r="H327" s="122">
        <v>1.94</v>
      </c>
      <c r="I327" s="135">
        <v>2.44</v>
      </c>
      <c r="J327" s="39">
        <f>Table_ForecastInput[[#This Row],[Quote]]/Table_ForecastInput[[#This Row],[Closer]]-100%</f>
        <v>-0.20491803278688525</v>
      </c>
      <c r="K327" s="36"/>
      <c r="L327" s="20">
        <v>0.94</v>
      </c>
      <c r="M327" s="139">
        <f>M326+Table_ForecastInput[[#This Row],[gew./verl. EH]]</f>
        <v>27.890000000000004</v>
      </c>
    </row>
    <row r="328" spans="2:13" ht="21" customHeight="1" x14ac:dyDescent="0.3">
      <c r="B328" s="123">
        <v>44094</v>
      </c>
      <c r="C328" s="120" t="s">
        <v>6</v>
      </c>
      <c r="D328" s="121" t="s">
        <v>33</v>
      </c>
      <c r="E328" s="121" t="s">
        <v>32</v>
      </c>
      <c r="F328" s="121" t="s">
        <v>32</v>
      </c>
      <c r="G328" s="122">
        <v>0.25</v>
      </c>
      <c r="H328" s="122">
        <v>1.93</v>
      </c>
      <c r="I328" s="135">
        <v>1.96</v>
      </c>
      <c r="J328" s="39">
        <f>Table_ForecastInput[[#This Row],[Quote]]/Table_ForecastInput[[#This Row],[Closer]]-100%</f>
        <v>-1.5306122448979553E-2</v>
      </c>
      <c r="K328" s="36"/>
      <c r="L328" s="20">
        <v>0.46499999999999997</v>
      </c>
      <c r="M328" s="139">
        <f>M327+Table_ForecastInput[[#This Row],[gew./verl. EH]]</f>
        <v>28.355000000000004</v>
      </c>
    </row>
    <row r="329" spans="2:13" ht="21" customHeight="1" x14ac:dyDescent="0.3">
      <c r="B329" s="123">
        <v>44094</v>
      </c>
      <c r="C329" s="120" t="s">
        <v>6</v>
      </c>
      <c r="D329" s="121" t="s">
        <v>25</v>
      </c>
      <c r="E329" s="121" t="s">
        <v>126</v>
      </c>
      <c r="F329" s="121" t="s">
        <v>25</v>
      </c>
      <c r="G329" s="122">
        <v>-0.25</v>
      </c>
      <c r="H329" s="122">
        <v>2.12</v>
      </c>
      <c r="I329" s="135">
        <v>2</v>
      </c>
      <c r="J329" s="39">
        <f>Table_ForecastInput[[#This Row],[Quote]]/Table_ForecastInput[[#This Row],[Closer]]-100%</f>
        <v>6.0000000000000053E-2</v>
      </c>
      <c r="K329" s="36"/>
      <c r="L329" s="20">
        <v>1.1200000000000001</v>
      </c>
      <c r="M329" s="139">
        <f>M328+Table_ForecastInput[[#This Row],[gew./verl. EH]]</f>
        <v>29.475000000000005</v>
      </c>
    </row>
    <row r="330" spans="2:13" ht="21" customHeight="1" x14ac:dyDescent="0.3">
      <c r="B330" s="123">
        <v>44094</v>
      </c>
      <c r="C330" s="120" t="s">
        <v>99</v>
      </c>
      <c r="D330" s="121" t="s">
        <v>212</v>
      </c>
      <c r="E330" s="121" t="s">
        <v>107</v>
      </c>
      <c r="F330" s="121" t="s">
        <v>212</v>
      </c>
      <c r="G330" s="122">
        <v>0.25</v>
      </c>
      <c r="H330" s="122">
        <v>1.63</v>
      </c>
      <c r="I330" s="135">
        <v>1.63</v>
      </c>
      <c r="J330" s="39">
        <f>Table_ForecastInput[[#This Row],[Quote]]/Table_ForecastInput[[#This Row],[Closer]]-100%</f>
        <v>0</v>
      </c>
      <c r="K330" s="36"/>
      <c r="L330" s="20">
        <v>0.31499999999999995</v>
      </c>
      <c r="M330" s="139">
        <f>M329+Table_ForecastInput[[#This Row],[gew./verl. EH]]</f>
        <v>29.790000000000006</v>
      </c>
    </row>
    <row r="331" spans="2:13" ht="21" customHeight="1" x14ac:dyDescent="0.3">
      <c r="B331" s="123">
        <v>44094</v>
      </c>
      <c r="C331" s="120" t="s">
        <v>18</v>
      </c>
      <c r="D331" s="121" t="s">
        <v>189</v>
      </c>
      <c r="E331" s="121" t="s">
        <v>19</v>
      </c>
      <c r="F331" s="121" t="s">
        <v>189</v>
      </c>
      <c r="G331" s="122">
        <v>-0.5</v>
      </c>
      <c r="H331" s="122">
        <v>2.04</v>
      </c>
      <c r="I331" s="135">
        <v>2.2400000000000002</v>
      </c>
      <c r="J331" s="39">
        <f>Table_ForecastInput[[#This Row],[Quote]]/Table_ForecastInput[[#This Row],[Closer]]-100%</f>
        <v>-8.9285714285714302E-2</v>
      </c>
      <c r="K331" s="36"/>
      <c r="L331" s="20">
        <v>1.04</v>
      </c>
      <c r="M331" s="139">
        <f>M330+Table_ForecastInput[[#This Row],[gew./verl. EH]]</f>
        <v>30.830000000000005</v>
      </c>
    </row>
    <row r="332" spans="2:13" ht="21" customHeight="1" x14ac:dyDescent="0.3">
      <c r="B332" s="123">
        <v>44095</v>
      </c>
      <c r="C332" s="120" t="s">
        <v>102</v>
      </c>
      <c r="D332" s="121" t="s">
        <v>111</v>
      </c>
      <c r="E332" s="121" t="s">
        <v>200</v>
      </c>
      <c r="F332" s="121" t="s">
        <v>111</v>
      </c>
      <c r="G332" s="122">
        <v>-0.75</v>
      </c>
      <c r="H332" s="122">
        <v>1.84</v>
      </c>
      <c r="I332" s="135">
        <v>1.94</v>
      </c>
      <c r="J332" s="39">
        <f>Table_ForecastInput[[#This Row],[Quote]]/Table_ForecastInput[[#This Row],[Closer]]-100%</f>
        <v>-5.1546391752577247E-2</v>
      </c>
      <c r="K332" s="36"/>
      <c r="L332" s="20">
        <v>0.42000000000000004</v>
      </c>
      <c r="M332" s="139">
        <f>M331+Table_ForecastInput[[#This Row],[gew./verl. EH]]</f>
        <v>31.250000000000007</v>
      </c>
    </row>
    <row r="333" spans="2:13" ht="21" customHeight="1" x14ac:dyDescent="0.3">
      <c r="B333" s="124">
        <v>44095</v>
      </c>
      <c r="C333" s="120" t="s">
        <v>9</v>
      </c>
      <c r="D333" s="121" t="s">
        <v>94</v>
      </c>
      <c r="E333" s="121" t="s">
        <v>85</v>
      </c>
      <c r="F333" s="121" t="s">
        <v>94</v>
      </c>
      <c r="G333" s="122">
        <v>-0.5</v>
      </c>
      <c r="H333" s="122">
        <v>1.57</v>
      </c>
      <c r="I333" s="135">
        <v>1.48</v>
      </c>
      <c r="J333" s="39">
        <f>Table_ForecastInput[[#This Row],[Quote]]/Table_ForecastInput[[#This Row],[Closer]]-100%</f>
        <v>6.0810810810810967E-2</v>
      </c>
      <c r="K333" s="36"/>
      <c r="L333" s="20">
        <v>0.57000000000000006</v>
      </c>
      <c r="M333" s="139">
        <f>M332+Table_ForecastInput[[#This Row],[gew./verl. EH]]</f>
        <v>31.820000000000007</v>
      </c>
    </row>
    <row r="334" spans="2:13" ht="21" customHeight="1" x14ac:dyDescent="0.3">
      <c r="B334" s="123">
        <v>44095</v>
      </c>
      <c r="C334" s="120" t="s">
        <v>16</v>
      </c>
      <c r="D334" s="121" t="s">
        <v>87</v>
      </c>
      <c r="E334" s="121" t="s">
        <v>193</v>
      </c>
      <c r="F334" s="121" t="s">
        <v>87</v>
      </c>
      <c r="G334" s="122">
        <v>0.25</v>
      </c>
      <c r="H334" s="122">
        <v>1.64</v>
      </c>
      <c r="I334" s="135">
        <v>1.51</v>
      </c>
      <c r="J334" s="39">
        <f>Table_ForecastInput[[#This Row],[Quote]]/Table_ForecastInput[[#This Row],[Closer]]-100%</f>
        <v>8.6092715231788075E-2</v>
      </c>
      <c r="K334" s="36"/>
      <c r="L334" s="20">
        <v>0.6399999999999999</v>
      </c>
      <c r="M334" s="139">
        <f>M333+Table_ForecastInput[[#This Row],[gew./verl. EH]]</f>
        <v>32.460000000000008</v>
      </c>
    </row>
    <row r="335" spans="2:13" ht="21" customHeight="1" x14ac:dyDescent="0.3">
      <c r="B335" s="123">
        <v>44095</v>
      </c>
      <c r="C335" s="120" t="s">
        <v>18</v>
      </c>
      <c r="D335" s="121" t="s">
        <v>59</v>
      </c>
      <c r="E335" s="121" t="s">
        <v>30</v>
      </c>
      <c r="F335" s="121" t="s">
        <v>59</v>
      </c>
      <c r="G335" s="122">
        <v>-0.5</v>
      </c>
      <c r="H335" s="122">
        <v>2</v>
      </c>
      <c r="I335" s="135">
        <v>1.85</v>
      </c>
      <c r="J335" s="39">
        <f>Table_ForecastInput[[#This Row],[Quote]]/Table_ForecastInput[[#This Row],[Closer]]-100%</f>
        <v>8.1081081081080919E-2</v>
      </c>
      <c r="K335" s="36"/>
      <c r="L335" s="20">
        <v>1</v>
      </c>
      <c r="M335" s="139">
        <f>M334+Table_ForecastInput[[#This Row],[gew./verl. EH]]</f>
        <v>33.460000000000008</v>
      </c>
    </row>
    <row r="336" spans="2:13" ht="21" customHeight="1" x14ac:dyDescent="0.3">
      <c r="B336" s="124">
        <v>44099</v>
      </c>
      <c r="C336" s="125" t="s">
        <v>6</v>
      </c>
      <c r="D336" s="126" t="s">
        <v>40</v>
      </c>
      <c r="E336" s="126" t="s">
        <v>33</v>
      </c>
      <c r="F336" s="126" t="s">
        <v>40</v>
      </c>
      <c r="G336" s="122">
        <v>-0.5</v>
      </c>
      <c r="H336" s="122">
        <v>1.78</v>
      </c>
      <c r="I336" s="135">
        <v>1.67</v>
      </c>
      <c r="J336" s="39">
        <f>Table_ForecastInput[[#This Row],[Quote]]/Table_ForecastInput[[#This Row],[Closer]]-100%</f>
        <v>6.5868263473053856E-2</v>
      </c>
      <c r="K336" s="36"/>
      <c r="L336" s="20">
        <v>0.78</v>
      </c>
      <c r="M336" s="139">
        <f>M335+Table_ForecastInput[[#This Row],[gew./verl. EH]]</f>
        <v>34.240000000000009</v>
      </c>
    </row>
    <row r="337" spans="2:13" ht="21" customHeight="1" x14ac:dyDescent="0.3">
      <c r="B337" s="123">
        <v>44100</v>
      </c>
      <c r="C337" s="120" t="s">
        <v>21</v>
      </c>
      <c r="D337" s="121" t="s">
        <v>158</v>
      </c>
      <c r="E337" s="121" t="s">
        <v>37</v>
      </c>
      <c r="F337" s="121" t="s">
        <v>158</v>
      </c>
      <c r="G337" s="122">
        <v>0</v>
      </c>
      <c r="H337" s="122">
        <v>1.73</v>
      </c>
      <c r="I337" s="135">
        <v>1.83</v>
      </c>
      <c r="J337" s="39">
        <f>Table_ForecastInput[[#This Row],[Quote]]/Table_ForecastInput[[#This Row],[Closer]]-100%</f>
        <v>-5.464480874316946E-2</v>
      </c>
      <c r="K337" s="36"/>
      <c r="L337" s="20">
        <v>-1</v>
      </c>
      <c r="M337" s="139">
        <f>M336+Table_ForecastInput[[#This Row],[gew./verl. EH]]</f>
        <v>33.240000000000009</v>
      </c>
    </row>
    <row r="338" spans="2:13" ht="21" customHeight="1" x14ac:dyDescent="0.3">
      <c r="B338" s="123">
        <v>44100</v>
      </c>
      <c r="C338" s="120" t="s">
        <v>21</v>
      </c>
      <c r="D338" s="121" t="s">
        <v>95</v>
      </c>
      <c r="E338" s="121" t="s">
        <v>80</v>
      </c>
      <c r="F338" s="121" t="s">
        <v>80</v>
      </c>
      <c r="G338" s="122">
        <v>0</v>
      </c>
      <c r="H338" s="122">
        <v>1.78</v>
      </c>
      <c r="I338" s="135">
        <v>1.64</v>
      </c>
      <c r="J338" s="39">
        <f>Table_ForecastInput[[#This Row],[Quote]]/Table_ForecastInput[[#This Row],[Closer]]-100%</f>
        <v>8.5365853658536661E-2</v>
      </c>
      <c r="K338" s="36"/>
      <c r="L338" s="20">
        <v>0</v>
      </c>
      <c r="M338" s="139">
        <f>M337+Table_ForecastInput[[#This Row],[gew./verl. EH]]</f>
        <v>33.240000000000009</v>
      </c>
    </row>
    <row r="339" spans="2:13" ht="21" customHeight="1" x14ac:dyDescent="0.3">
      <c r="B339" s="123">
        <v>44100</v>
      </c>
      <c r="C339" s="120" t="s">
        <v>16</v>
      </c>
      <c r="D339" s="121" t="s">
        <v>219</v>
      </c>
      <c r="E339" s="121" t="s">
        <v>116</v>
      </c>
      <c r="F339" s="121" t="s">
        <v>116</v>
      </c>
      <c r="G339" s="122">
        <v>-1</v>
      </c>
      <c r="H339" s="122">
        <v>1.63</v>
      </c>
      <c r="I339" s="135">
        <v>1.73</v>
      </c>
      <c r="J339" s="39">
        <f>Table_ForecastInput[[#This Row],[Quote]]/Table_ForecastInput[[#This Row],[Closer]]-100%</f>
        <v>-5.7803468208092568E-2</v>
      </c>
      <c r="K339" s="36"/>
      <c r="L339" s="20">
        <v>-1</v>
      </c>
      <c r="M339" s="139">
        <f>M338+Table_ForecastInput[[#This Row],[gew./verl. EH]]</f>
        <v>32.240000000000009</v>
      </c>
    </row>
    <row r="340" spans="2:13" ht="21" customHeight="1" x14ac:dyDescent="0.3">
      <c r="B340" s="123">
        <v>44100</v>
      </c>
      <c r="C340" s="120" t="s">
        <v>18</v>
      </c>
      <c r="D340" s="121" t="s">
        <v>122</v>
      </c>
      <c r="E340" s="121" t="s">
        <v>57</v>
      </c>
      <c r="F340" s="121" t="s">
        <v>90</v>
      </c>
      <c r="G340" s="122">
        <v>-0.25</v>
      </c>
      <c r="H340" s="122">
        <v>1.84</v>
      </c>
      <c r="I340" s="135">
        <v>1.4</v>
      </c>
      <c r="J340" s="39">
        <f>Table_ForecastInput[[#This Row],[Quote]]/Table_ForecastInput[[#This Row],[Closer]]-100%</f>
        <v>0.3142857142857145</v>
      </c>
      <c r="K340" s="36"/>
      <c r="L340" s="20">
        <v>0.84000000000000008</v>
      </c>
      <c r="M340" s="139">
        <f>M339+Table_ForecastInput[[#This Row],[gew./verl. EH]]</f>
        <v>33.080000000000013</v>
      </c>
    </row>
    <row r="341" spans="2:13" ht="21" customHeight="1" x14ac:dyDescent="0.3">
      <c r="B341" s="124">
        <v>44100</v>
      </c>
      <c r="C341" s="125" t="s">
        <v>18</v>
      </c>
      <c r="D341" s="126" t="s">
        <v>54</v>
      </c>
      <c r="E341" s="126" t="s">
        <v>218</v>
      </c>
      <c r="F341" s="126" t="s">
        <v>54</v>
      </c>
      <c r="G341" s="122">
        <v>-0.5</v>
      </c>
      <c r="H341" s="122">
        <v>2.0299999999999998</v>
      </c>
      <c r="I341" s="135">
        <v>2.0299999999999998</v>
      </c>
      <c r="J341" s="39">
        <f>Table_ForecastInput[[#This Row],[Quote]]/Table_ForecastInput[[#This Row],[Closer]]-100%</f>
        <v>0</v>
      </c>
      <c r="K341" s="36"/>
      <c r="L341" s="20">
        <v>1.0299999999999998</v>
      </c>
      <c r="M341" s="139">
        <f>M340+Table_ForecastInput[[#This Row],[gew./verl. EH]]</f>
        <v>34.110000000000014</v>
      </c>
    </row>
    <row r="342" spans="2:13" ht="21" customHeight="1" x14ac:dyDescent="0.3">
      <c r="B342" s="124">
        <v>44100</v>
      </c>
      <c r="C342" s="125" t="s">
        <v>6</v>
      </c>
      <c r="D342" s="126" t="s">
        <v>115</v>
      </c>
      <c r="E342" s="126" t="s">
        <v>127</v>
      </c>
      <c r="F342" s="126" t="s">
        <v>115</v>
      </c>
      <c r="G342" s="122">
        <v>-0.5</v>
      </c>
      <c r="H342" s="122">
        <v>1.66</v>
      </c>
      <c r="I342" s="135">
        <v>1.6</v>
      </c>
      <c r="J342" s="39">
        <f>Table_ForecastInput[[#This Row],[Quote]]/Table_ForecastInput[[#This Row],[Closer]]-100%</f>
        <v>3.7499999999999867E-2</v>
      </c>
      <c r="K342" s="36"/>
      <c r="L342" s="20">
        <v>-1</v>
      </c>
      <c r="M342" s="139">
        <f>M341+Table_ForecastInput[[#This Row],[gew./verl. EH]]</f>
        <v>33.110000000000014</v>
      </c>
    </row>
    <row r="343" spans="2:13" ht="21" customHeight="1" x14ac:dyDescent="0.3">
      <c r="B343" s="123">
        <v>44101</v>
      </c>
      <c r="C343" s="120" t="s">
        <v>9</v>
      </c>
      <c r="D343" s="121" t="s">
        <v>222</v>
      </c>
      <c r="E343" s="121" t="s">
        <v>124</v>
      </c>
      <c r="F343" s="121" t="s">
        <v>124</v>
      </c>
      <c r="G343" s="122">
        <v>-0.5</v>
      </c>
      <c r="H343" s="122">
        <v>1.8</v>
      </c>
      <c r="I343" s="135">
        <v>1.77</v>
      </c>
      <c r="J343" s="39">
        <f>Table_ForecastInput[[#This Row],[Quote]]/Table_ForecastInput[[#This Row],[Closer]]-100%</f>
        <v>1.6949152542372836E-2</v>
      </c>
      <c r="K343" s="36"/>
      <c r="L343" s="20">
        <v>0.8</v>
      </c>
      <c r="M343" s="139">
        <f>M342+Table_ForecastInput[[#This Row],[gew./verl. EH]]</f>
        <v>33.910000000000011</v>
      </c>
    </row>
    <row r="344" spans="2:13" ht="21" customHeight="1" x14ac:dyDescent="0.3">
      <c r="B344" s="124">
        <v>44101</v>
      </c>
      <c r="C344" s="125" t="s">
        <v>18</v>
      </c>
      <c r="D344" s="126" t="s">
        <v>56</v>
      </c>
      <c r="E344" s="126" t="s">
        <v>185</v>
      </c>
      <c r="F344" s="126" t="s">
        <v>56</v>
      </c>
      <c r="G344" s="122">
        <v>-0.25</v>
      </c>
      <c r="H344" s="122">
        <v>2.04</v>
      </c>
      <c r="I344" s="135">
        <v>1.89</v>
      </c>
      <c r="J344" s="39">
        <f>Table_ForecastInput[[#This Row],[Quote]]/Table_ForecastInput[[#This Row],[Closer]]-100%</f>
        <v>7.9365079365079527E-2</v>
      </c>
      <c r="K344" s="36"/>
      <c r="L344" s="20">
        <v>-1</v>
      </c>
      <c r="M344" s="139">
        <f>M343+Table_ForecastInput[[#This Row],[gew./verl. EH]]</f>
        <v>32.910000000000011</v>
      </c>
    </row>
    <row r="345" spans="2:13" ht="21" customHeight="1" x14ac:dyDescent="0.3">
      <c r="B345" s="123">
        <v>44101</v>
      </c>
      <c r="C345" s="120" t="s">
        <v>16</v>
      </c>
      <c r="D345" s="121" t="s">
        <v>193</v>
      </c>
      <c r="E345" s="121" t="s">
        <v>128</v>
      </c>
      <c r="F345" s="121" t="s">
        <v>128</v>
      </c>
      <c r="G345" s="122">
        <v>0.25</v>
      </c>
      <c r="H345" s="122">
        <v>1.66</v>
      </c>
      <c r="I345" s="135">
        <v>1.54</v>
      </c>
      <c r="J345" s="39">
        <f>Table_ForecastInput[[#This Row],[Quote]]/Table_ForecastInput[[#This Row],[Closer]]-100%</f>
        <v>7.7922077922077948E-2</v>
      </c>
      <c r="K345" s="36"/>
      <c r="L345" s="20">
        <v>0.65999999999999992</v>
      </c>
      <c r="M345" s="139">
        <f>M344+Table_ForecastInput[[#This Row],[gew./verl. EH]]</f>
        <v>33.570000000000007</v>
      </c>
    </row>
    <row r="346" spans="2:13" ht="21" customHeight="1" x14ac:dyDescent="0.3">
      <c r="B346" s="124">
        <v>44101</v>
      </c>
      <c r="C346" s="125" t="s">
        <v>102</v>
      </c>
      <c r="D346" s="126" t="s">
        <v>170</v>
      </c>
      <c r="E346" s="126" t="s">
        <v>201</v>
      </c>
      <c r="F346" s="126" t="s">
        <v>201</v>
      </c>
      <c r="G346" s="122">
        <v>0.75</v>
      </c>
      <c r="H346" s="122">
        <v>1.79</v>
      </c>
      <c r="I346" s="135">
        <v>1.75</v>
      </c>
      <c r="J346" s="39">
        <f>Table_ForecastInput[[#This Row],[Quote]]/Table_ForecastInput[[#This Row],[Closer]]-100%</f>
        <v>2.2857142857142909E-2</v>
      </c>
      <c r="K346" s="36"/>
      <c r="L346" s="20">
        <v>-1</v>
      </c>
      <c r="M346" s="139">
        <f>M345+Table_ForecastInput[[#This Row],[gew./verl. EH]]</f>
        <v>32.570000000000007</v>
      </c>
    </row>
    <row r="347" spans="2:13" ht="21" customHeight="1" x14ac:dyDescent="0.3">
      <c r="B347" s="124">
        <v>44101</v>
      </c>
      <c r="C347" s="125" t="s">
        <v>102</v>
      </c>
      <c r="D347" s="126" t="s">
        <v>162</v>
      </c>
      <c r="E347" s="126" t="s">
        <v>113</v>
      </c>
      <c r="F347" s="126" t="s">
        <v>113</v>
      </c>
      <c r="G347" s="122">
        <v>0.5</v>
      </c>
      <c r="H347" s="122">
        <v>1.8</v>
      </c>
      <c r="I347" s="135">
        <v>1.78</v>
      </c>
      <c r="J347" s="39">
        <f>Table_ForecastInput[[#This Row],[Quote]]/Table_ForecastInput[[#This Row],[Closer]]-100%</f>
        <v>1.1235955056179803E-2</v>
      </c>
      <c r="K347" s="36"/>
      <c r="L347" s="20">
        <v>0.8</v>
      </c>
      <c r="M347" s="139">
        <f>M346+Table_ForecastInput[[#This Row],[gew./verl. EH]]</f>
        <v>33.370000000000005</v>
      </c>
    </row>
    <row r="348" spans="2:13" ht="21" customHeight="1" x14ac:dyDescent="0.3">
      <c r="B348" s="123">
        <v>44101</v>
      </c>
      <c r="C348" s="125" t="s">
        <v>6</v>
      </c>
      <c r="D348" s="126" t="s">
        <v>73</v>
      </c>
      <c r="E348" s="126" t="s">
        <v>39</v>
      </c>
      <c r="F348" s="126" t="s">
        <v>73</v>
      </c>
      <c r="G348" s="122">
        <v>-0.5</v>
      </c>
      <c r="H348" s="122">
        <v>1.86</v>
      </c>
      <c r="I348" s="135">
        <v>1.71</v>
      </c>
      <c r="J348" s="39">
        <f>Table_ForecastInput[[#This Row],[Quote]]/Table_ForecastInput[[#This Row],[Closer]]-100%</f>
        <v>8.7719298245614086E-2</v>
      </c>
      <c r="K348" s="36"/>
      <c r="L348" s="20">
        <v>0.8600000000000001</v>
      </c>
      <c r="M348" s="139">
        <f>M347+Table_ForecastInput[[#This Row],[gew./verl. EH]]</f>
        <v>34.230000000000004</v>
      </c>
    </row>
    <row r="349" spans="2:13" ht="21" customHeight="1" x14ac:dyDescent="0.3">
      <c r="B349" s="123">
        <v>44101</v>
      </c>
      <c r="C349" s="120" t="s">
        <v>16</v>
      </c>
      <c r="D349" s="121" t="s">
        <v>97</v>
      </c>
      <c r="E349" s="121" t="s">
        <v>207</v>
      </c>
      <c r="F349" s="121" t="s">
        <v>97</v>
      </c>
      <c r="G349" s="122">
        <v>-0.5</v>
      </c>
      <c r="H349" s="122">
        <v>1.48</v>
      </c>
      <c r="I349" s="135">
        <v>1.42</v>
      </c>
      <c r="J349" s="39">
        <f>Table_ForecastInput[[#This Row],[Quote]]/Table_ForecastInput[[#This Row],[Closer]]-100%</f>
        <v>4.2253521126760507E-2</v>
      </c>
      <c r="K349" s="36"/>
      <c r="L349" s="20">
        <v>-1</v>
      </c>
      <c r="M349" s="139">
        <f>M348+Table_ForecastInput[[#This Row],[gew./verl. EH]]</f>
        <v>33.230000000000004</v>
      </c>
    </row>
    <row r="350" spans="2:13" ht="21" customHeight="1" x14ac:dyDescent="0.3">
      <c r="B350" s="124">
        <v>44101</v>
      </c>
      <c r="C350" s="125" t="s">
        <v>99</v>
      </c>
      <c r="D350" s="126" t="s">
        <v>172</v>
      </c>
      <c r="E350" s="126" t="s">
        <v>208</v>
      </c>
      <c r="F350" s="126" t="s">
        <v>208</v>
      </c>
      <c r="G350" s="122">
        <v>0.75</v>
      </c>
      <c r="H350" s="122">
        <v>1.65</v>
      </c>
      <c r="I350" s="135">
        <v>1.7</v>
      </c>
      <c r="J350" s="39">
        <f>Table_ForecastInput[[#This Row],[Quote]]/Table_ForecastInput[[#This Row],[Closer]]-100%</f>
        <v>-2.9411764705882359E-2</v>
      </c>
      <c r="K350" s="36"/>
      <c r="L350" s="20">
        <v>-1</v>
      </c>
      <c r="M350" s="139">
        <f>M349+Table_ForecastInput[[#This Row],[gew./verl. EH]]</f>
        <v>32.230000000000004</v>
      </c>
    </row>
    <row r="351" spans="2:13" ht="21" customHeight="1" x14ac:dyDescent="0.3">
      <c r="B351" s="123">
        <v>44101</v>
      </c>
      <c r="C351" s="120" t="s">
        <v>99</v>
      </c>
      <c r="D351" s="121" t="s">
        <v>202</v>
      </c>
      <c r="E351" s="121" t="s">
        <v>176</v>
      </c>
      <c r="F351" s="121" t="s">
        <v>176</v>
      </c>
      <c r="G351" s="122">
        <v>0</v>
      </c>
      <c r="H351" s="122">
        <v>1.58</v>
      </c>
      <c r="I351" s="135">
        <v>1.58</v>
      </c>
      <c r="J351" s="39">
        <f>Table_ForecastInput[[#This Row],[Quote]]/Table_ForecastInput[[#This Row],[Closer]]-100%</f>
        <v>0</v>
      </c>
      <c r="K351" s="36"/>
      <c r="L351" s="20">
        <v>0.58000000000000007</v>
      </c>
      <c r="M351" s="139">
        <f>M350+Table_ForecastInput[[#This Row],[gew./verl. EH]]</f>
        <v>32.81</v>
      </c>
    </row>
    <row r="352" spans="2:13" ht="21" customHeight="1" x14ac:dyDescent="0.3">
      <c r="B352" s="123">
        <v>44101</v>
      </c>
      <c r="C352" s="120" t="s">
        <v>9</v>
      </c>
      <c r="D352" s="121" t="s">
        <v>221</v>
      </c>
      <c r="E352" s="121" t="s">
        <v>94</v>
      </c>
      <c r="F352" s="121" t="s">
        <v>94</v>
      </c>
      <c r="G352" s="122">
        <v>-0.5</v>
      </c>
      <c r="H352" s="122">
        <v>1.45</v>
      </c>
      <c r="I352" s="135">
        <v>1.61</v>
      </c>
      <c r="J352" s="39">
        <f>Table_ForecastInput[[#This Row],[Quote]]/Table_ForecastInput[[#This Row],[Closer]]-100%</f>
        <v>-9.9378881987577716E-2</v>
      </c>
      <c r="K352" s="36"/>
      <c r="L352" s="20">
        <v>0.44999999999999996</v>
      </c>
      <c r="M352" s="139">
        <f>M351+Table_ForecastInput[[#This Row],[gew./verl. EH]]</f>
        <v>33.260000000000005</v>
      </c>
    </row>
    <row r="353" spans="2:13" ht="21" customHeight="1" x14ac:dyDescent="0.3">
      <c r="B353" s="123">
        <v>44101</v>
      </c>
      <c r="C353" s="120" t="s">
        <v>21</v>
      </c>
      <c r="D353" s="121" t="s">
        <v>53</v>
      </c>
      <c r="E353" s="121" t="s">
        <v>23</v>
      </c>
      <c r="F353" s="121" t="s">
        <v>53</v>
      </c>
      <c r="G353" s="122">
        <v>0.25</v>
      </c>
      <c r="H353" s="122">
        <v>1.87</v>
      </c>
      <c r="I353" s="135">
        <v>1.75</v>
      </c>
      <c r="J353" s="39">
        <f>Table_ForecastInput[[#This Row],[Quote]]/Table_ForecastInput[[#This Row],[Closer]]-100%</f>
        <v>6.8571428571428727E-2</v>
      </c>
      <c r="K353" s="36"/>
      <c r="L353" s="20">
        <v>0.43500000000000005</v>
      </c>
      <c r="M353" s="139">
        <f>M352+Table_ForecastInput[[#This Row],[gew./verl. EH]]</f>
        <v>33.695000000000007</v>
      </c>
    </row>
    <row r="354" spans="2:13" ht="21" customHeight="1" x14ac:dyDescent="0.3">
      <c r="B354" s="123">
        <v>44101</v>
      </c>
      <c r="C354" s="120" t="s">
        <v>6</v>
      </c>
      <c r="D354" s="121" t="s">
        <v>27</v>
      </c>
      <c r="E354" s="121" t="s">
        <v>91</v>
      </c>
      <c r="F354" s="121" t="s">
        <v>91</v>
      </c>
      <c r="G354" s="122">
        <v>-1.5</v>
      </c>
      <c r="H354" s="122">
        <v>1.71</v>
      </c>
      <c r="I354" s="135">
        <v>1.56</v>
      </c>
      <c r="J354" s="39">
        <f>Table_ForecastInput[[#This Row],[Quote]]/Table_ForecastInput[[#This Row],[Closer]]-100%</f>
        <v>9.6153846153846034E-2</v>
      </c>
      <c r="K354" s="36"/>
      <c r="L354" s="20">
        <v>0.71</v>
      </c>
      <c r="M354" s="139">
        <f>M353+Table_ForecastInput[[#This Row],[gew./verl. EH]]</f>
        <v>34.405000000000008</v>
      </c>
    </row>
    <row r="355" spans="2:13" ht="21" customHeight="1" x14ac:dyDescent="0.3">
      <c r="B355" s="123">
        <v>44101</v>
      </c>
      <c r="C355" s="120" t="s">
        <v>9</v>
      </c>
      <c r="D355" s="121" t="s">
        <v>58</v>
      </c>
      <c r="E355" s="121" t="s">
        <v>38</v>
      </c>
      <c r="F355" s="121" t="s">
        <v>58</v>
      </c>
      <c r="G355" s="122">
        <v>0.5</v>
      </c>
      <c r="H355" s="122">
        <v>1.88</v>
      </c>
      <c r="I355" s="135">
        <v>1.73</v>
      </c>
      <c r="J355" s="39">
        <f>Table_ForecastInput[[#This Row],[Quote]]/Table_ForecastInput[[#This Row],[Closer]]-100%</f>
        <v>8.6705202312138629E-2</v>
      </c>
      <c r="K355" s="36"/>
      <c r="L355" s="20">
        <v>0.87999999999999989</v>
      </c>
      <c r="M355" s="139">
        <f>M354+Table_ForecastInput[[#This Row],[gew./verl. EH]]</f>
        <v>35.285000000000011</v>
      </c>
    </row>
    <row r="356" spans="2:13" ht="21" customHeight="1" x14ac:dyDescent="0.3">
      <c r="B356" s="123">
        <v>44102</v>
      </c>
      <c r="C356" s="120" t="s">
        <v>16</v>
      </c>
      <c r="D356" s="121" t="s">
        <v>216</v>
      </c>
      <c r="E356" s="121" t="s">
        <v>87</v>
      </c>
      <c r="F356" s="121" t="s">
        <v>87</v>
      </c>
      <c r="G356" s="122">
        <v>0.25</v>
      </c>
      <c r="H356" s="122">
        <v>1.6</v>
      </c>
      <c r="I356" s="135">
        <v>1.54</v>
      </c>
      <c r="J356" s="39">
        <f>Table_ForecastInput[[#This Row],[Quote]]/Table_ForecastInput[[#This Row],[Closer]]-100%</f>
        <v>3.8961038961039085E-2</v>
      </c>
      <c r="K356" s="36"/>
      <c r="L356" s="20">
        <v>0.60000000000000009</v>
      </c>
      <c r="M356" s="139">
        <f>M355+Table_ForecastInput[[#This Row],[gew./verl. EH]]</f>
        <v>35.885000000000012</v>
      </c>
    </row>
    <row r="357" spans="2:13" ht="21" customHeight="1" x14ac:dyDescent="0.3">
      <c r="B357" s="123">
        <v>44102</v>
      </c>
      <c r="C357" s="120" t="s">
        <v>9</v>
      </c>
      <c r="D357" s="121" t="s">
        <v>85</v>
      </c>
      <c r="E357" s="121" t="s">
        <v>34</v>
      </c>
      <c r="F357" s="121" t="s">
        <v>34</v>
      </c>
      <c r="G357" s="122">
        <v>0.5</v>
      </c>
      <c r="H357" s="122">
        <v>1.89</v>
      </c>
      <c r="I357" s="135">
        <v>1.89</v>
      </c>
      <c r="J357" s="39">
        <f>Table_ForecastInput[[#This Row],[Quote]]/Table_ForecastInput[[#This Row],[Closer]]-100%</f>
        <v>0</v>
      </c>
      <c r="K357" s="36"/>
      <c r="L357" s="20">
        <v>-1</v>
      </c>
      <c r="M357" s="139">
        <f>M356+Table_ForecastInput[[#This Row],[gew./verl. EH]]</f>
        <v>34.885000000000012</v>
      </c>
    </row>
    <row r="358" spans="2:13" ht="21" customHeight="1" x14ac:dyDescent="0.3">
      <c r="B358" s="123">
        <v>44103</v>
      </c>
      <c r="C358" s="120" t="s">
        <v>18</v>
      </c>
      <c r="D358" s="121" t="s">
        <v>28</v>
      </c>
      <c r="E358" s="121" t="s">
        <v>59</v>
      </c>
      <c r="F358" s="121" t="s">
        <v>59</v>
      </c>
      <c r="G358" s="122">
        <v>0.25</v>
      </c>
      <c r="H358" s="122">
        <v>1.89</v>
      </c>
      <c r="I358" s="135">
        <v>1.85</v>
      </c>
      <c r="J358" s="39">
        <f>Table_ForecastInput[[#This Row],[Quote]]/Table_ForecastInput[[#This Row],[Closer]]-100%</f>
        <v>2.1621621621621623E-2</v>
      </c>
      <c r="K358" s="36"/>
      <c r="L358" s="20">
        <v>-1</v>
      </c>
      <c r="M358" s="139">
        <f>M357+Table_ForecastInput[[#This Row],[gew./verl. EH]]</f>
        <v>33.885000000000012</v>
      </c>
    </row>
    <row r="359" spans="2:13" ht="21" customHeight="1" x14ac:dyDescent="0.3">
      <c r="B359" s="123">
        <v>44104</v>
      </c>
      <c r="C359" s="120" t="s">
        <v>9</v>
      </c>
      <c r="D359" s="121" t="s">
        <v>13</v>
      </c>
      <c r="E359" s="121" t="s">
        <v>222</v>
      </c>
      <c r="F359" s="121" t="s">
        <v>13</v>
      </c>
      <c r="G359" s="122">
        <v>-0.5</v>
      </c>
      <c r="H359" s="122">
        <v>1.69</v>
      </c>
      <c r="I359" s="135">
        <v>1.81</v>
      </c>
      <c r="J359" s="39">
        <f>Table_ForecastInput[[#This Row],[Quote]]/Table_ForecastInput[[#This Row],[Closer]]-100%</f>
        <v>-6.6298342541436517E-2</v>
      </c>
      <c r="K359" s="36"/>
      <c r="L359" s="20">
        <v>-1</v>
      </c>
      <c r="M359" s="139">
        <f>M358+Table_ForecastInput[[#This Row],[gew./verl. EH]]</f>
        <v>32.885000000000012</v>
      </c>
    </row>
    <row r="360" spans="2:13" ht="21" customHeight="1" x14ac:dyDescent="0.3">
      <c r="B360" s="123">
        <v>44104</v>
      </c>
      <c r="C360" s="120" t="s">
        <v>18</v>
      </c>
      <c r="D360" s="121" t="s">
        <v>218</v>
      </c>
      <c r="E360" s="121" t="s">
        <v>121</v>
      </c>
      <c r="F360" s="121" t="s">
        <v>121</v>
      </c>
      <c r="G360" s="122">
        <v>-0.5</v>
      </c>
      <c r="H360" s="122">
        <v>1.51</v>
      </c>
      <c r="I360" s="135">
        <v>1.56</v>
      </c>
      <c r="J360" s="39">
        <f>Table_ForecastInput[[#This Row],[Quote]]/Table_ForecastInput[[#This Row],[Closer]]-100%</f>
        <v>-3.2051282051282048E-2</v>
      </c>
      <c r="K360" s="36"/>
      <c r="L360" s="20">
        <v>-1</v>
      </c>
      <c r="M360" s="139">
        <f>M359+Table_ForecastInput[[#This Row],[gew./verl. EH]]</f>
        <v>31.885000000000012</v>
      </c>
    </row>
    <row r="361" spans="2:13" ht="21" customHeight="1" x14ac:dyDescent="0.3">
      <c r="B361" s="123">
        <v>44104</v>
      </c>
      <c r="C361" s="120" t="s">
        <v>18</v>
      </c>
      <c r="D361" s="121" t="s">
        <v>129</v>
      </c>
      <c r="E361" s="121" t="s">
        <v>30</v>
      </c>
      <c r="F361" s="121" t="s">
        <v>129</v>
      </c>
      <c r="G361" s="122">
        <v>-1.5</v>
      </c>
      <c r="H361" s="122">
        <v>1.84</v>
      </c>
      <c r="I361" s="135">
        <v>1.71</v>
      </c>
      <c r="J361" s="39">
        <f>Table_ForecastInput[[#This Row],[Quote]]/Table_ForecastInput[[#This Row],[Closer]]-100%</f>
        <v>7.6023391812865659E-2</v>
      </c>
      <c r="K361" s="36"/>
      <c r="L361" s="20">
        <v>-1</v>
      </c>
      <c r="M361" s="139">
        <f>M360+Table_ForecastInput[[#This Row],[gew./verl. EH]]</f>
        <v>30.885000000000012</v>
      </c>
    </row>
    <row r="362" spans="2:13" ht="21" customHeight="1" x14ac:dyDescent="0.3">
      <c r="B362" s="123">
        <v>44105</v>
      </c>
      <c r="C362" s="120" t="s">
        <v>18</v>
      </c>
      <c r="D362" s="121" t="s">
        <v>96</v>
      </c>
      <c r="E362" s="121" t="s">
        <v>223</v>
      </c>
      <c r="F362" s="121" t="s">
        <v>96</v>
      </c>
      <c r="G362" s="122">
        <v>-0.5</v>
      </c>
      <c r="H362" s="122">
        <v>1.62</v>
      </c>
      <c r="I362" s="135">
        <v>1.7</v>
      </c>
      <c r="J362" s="39">
        <f>Table_ForecastInput[[#This Row],[Quote]]/Table_ForecastInput[[#This Row],[Closer]]-100%</f>
        <v>-4.7058823529411709E-2</v>
      </c>
      <c r="K362" s="36"/>
      <c r="L362" s="20">
        <v>-1</v>
      </c>
      <c r="M362" s="139">
        <f>M361+Table_ForecastInput[[#This Row],[gew./verl. EH]]</f>
        <v>29.885000000000012</v>
      </c>
    </row>
    <row r="363" spans="2:13" ht="21" customHeight="1" x14ac:dyDescent="0.3">
      <c r="B363" s="123">
        <v>44106</v>
      </c>
      <c r="C363" s="120" t="s">
        <v>9</v>
      </c>
      <c r="D363" s="121" t="s">
        <v>10</v>
      </c>
      <c r="E363" s="121" t="s">
        <v>180</v>
      </c>
      <c r="F363" s="121" t="s">
        <v>10</v>
      </c>
      <c r="G363" s="122">
        <v>-0.5</v>
      </c>
      <c r="H363" s="122">
        <v>1.74</v>
      </c>
      <c r="I363" s="135">
        <v>1.75</v>
      </c>
      <c r="J363" s="39">
        <f>Table_ForecastInput[[#This Row],[Quote]]/Table_ForecastInput[[#This Row],[Closer]]-100%</f>
        <v>-5.7142857142856718E-3</v>
      </c>
      <c r="K363" s="36"/>
      <c r="L363" s="20">
        <v>-1</v>
      </c>
      <c r="M363" s="139">
        <f>M362+Table_ForecastInput[[#This Row],[gew./verl. EH]]</f>
        <v>28.885000000000012</v>
      </c>
    </row>
    <row r="364" spans="2:13" ht="21" customHeight="1" x14ac:dyDescent="0.3">
      <c r="B364" s="123">
        <v>44107</v>
      </c>
      <c r="C364" s="120" t="s">
        <v>21</v>
      </c>
      <c r="D364" s="121" t="s">
        <v>69</v>
      </c>
      <c r="E364" s="121" t="s">
        <v>220</v>
      </c>
      <c r="F364" s="121" t="s">
        <v>69</v>
      </c>
      <c r="G364" s="122">
        <v>0</v>
      </c>
      <c r="H364" s="122">
        <v>1.6</v>
      </c>
      <c r="I364" s="135">
        <v>1.58</v>
      </c>
      <c r="J364" s="39">
        <f>Table_ForecastInput[[#This Row],[Quote]]/Table_ForecastInput[[#This Row],[Closer]]-100%</f>
        <v>1.2658227848101333E-2</v>
      </c>
      <c r="K364" s="36"/>
      <c r="L364" s="20">
        <v>0.60000000000000009</v>
      </c>
      <c r="M364" s="139">
        <f>M363+Table_ForecastInput[[#This Row],[gew./verl. EH]]</f>
        <v>29.485000000000014</v>
      </c>
    </row>
    <row r="365" spans="2:13" ht="21" customHeight="1" x14ac:dyDescent="0.3">
      <c r="B365" s="123">
        <v>44107</v>
      </c>
      <c r="C365" s="120" t="s">
        <v>21</v>
      </c>
      <c r="D365" s="121" t="s">
        <v>125</v>
      </c>
      <c r="E365" s="121" t="s">
        <v>60</v>
      </c>
      <c r="F365" s="121" t="s">
        <v>60</v>
      </c>
      <c r="G365" s="122">
        <v>0</v>
      </c>
      <c r="H365" s="122">
        <v>1.46</v>
      </c>
      <c r="I365" s="135">
        <v>1.42</v>
      </c>
      <c r="J365" s="39">
        <f>Table_ForecastInput[[#This Row],[Quote]]/Table_ForecastInput[[#This Row],[Closer]]-100%</f>
        <v>2.8169014084507005E-2</v>
      </c>
      <c r="K365" s="36"/>
      <c r="L365" s="20">
        <v>0.45999999999999996</v>
      </c>
      <c r="M365" s="139">
        <f>M364+Table_ForecastInput[[#This Row],[gew./verl. EH]]</f>
        <v>29.945000000000014</v>
      </c>
    </row>
    <row r="366" spans="2:13" ht="21" customHeight="1" x14ac:dyDescent="0.3">
      <c r="B366" s="123">
        <v>44107</v>
      </c>
      <c r="C366" s="120" t="s">
        <v>16</v>
      </c>
      <c r="D366" s="121" t="s">
        <v>67</v>
      </c>
      <c r="E366" s="121" t="s">
        <v>74</v>
      </c>
      <c r="F366" s="121" t="s">
        <v>67</v>
      </c>
      <c r="G366" s="122">
        <v>-0.5</v>
      </c>
      <c r="H366" s="122">
        <v>1.79</v>
      </c>
      <c r="I366" s="135">
        <v>1.78</v>
      </c>
      <c r="J366" s="39">
        <f>Table_ForecastInput[[#This Row],[Quote]]/Table_ForecastInput[[#This Row],[Closer]]-100%</f>
        <v>5.6179775280897903E-3</v>
      </c>
      <c r="K366" s="36"/>
      <c r="L366" s="20">
        <v>0.79</v>
      </c>
      <c r="M366" s="139">
        <f>M365+Table_ForecastInput[[#This Row],[gew./verl. EH]]</f>
        <v>30.735000000000014</v>
      </c>
    </row>
    <row r="367" spans="2:13" ht="21" customHeight="1" x14ac:dyDescent="0.3">
      <c r="B367" s="123">
        <v>44107</v>
      </c>
      <c r="C367" s="120" t="s">
        <v>6</v>
      </c>
      <c r="D367" s="121" t="s">
        <v>7</v>
      </c>
      <c r="E367" s="121" t="s">
        <v>33</v>
      </c>
      <c r="F367" s="121" t="s">
        <v>7</v>
      </c>
      <c r="G367" s="122">
        <v>0</v>
      </c>
      <c r="H367" s="122">
        <v>1.75</v>
      </c>
      <c r="I367" s="135">
        <v>1.62</v>
      </c>
      <c r="J367" s="39">
        <f>Table_ForecastInput[[#This Row],[Quote]]/Table_ForecastInput[[#This Row],[Closer]]-100%</f>
        <v>8.0246913580246826E-2</v>
      </c>
      <c r="K367" s="36"/>
      <c r="L367" s="20">
        <v>0.75</v>
      </c>
      <c r="M367" s="139">
        <f>M366+Table_ForecastInput[[#This Row],[gew./verl. EH]]</f>
        <v>31.485000000000014</v>
      </c>
    </row>
    <row r="368" spans="2:13" ht="21" customHeight="1" x14ac:dyDescent="0.3">
      <c r="B368" s="123">
        <v>44107</v>
      </c>
      <c r="C368" s="120" t="s">
        <v>18</v>
      </c>
      <c r="D368" s="121" t="s">
        <v>54</v>
      </c>
      <c r="E368" s="121" t="s">
        <v>59</v>
      </c>
      <c r="F368" s="121" t="s">
        <v>54</v>
      </c>
      <c r="G368" s="122">
        <v>0.25</v>
      </c>
      <c r="H368" s="122">
        <v>1.78</v>
      </c>
      <c r="I368" s="135">
        <v>1.87</v>
      </c>
      <c r="J368" s="39">
        <f>Table_ForecastInput[[#This Row],[Quote]]/Table_ForecastInput[[#This Row],[Closer]]-100%</f>
        <v>-4.8128342245989386E-2</v>
      </c>
      <c r="K368" s="36"/>
      <c r="L368" s="20">
        <v>-1</v>
      </c>
      <c r="M368" s="139">
        <f>M367+Table_ForecastInput[[#This Row],[gew./verl. EH]]</f>
        <v>30.485000000000014</v>
      </c>
    </row>
    <row r="369" spans="2:13" ht="21" customHeight="1" x14ac:dyDescent="0.3">
      <c r="B369" s="123">
        <v>44108</v>
      </c>
      <c r="C369" s="120" t="s">
        <v>18</v>
      </c>
      <c r="D369" s="121" t="s">
        <v>56</v>
      </c>
      <c r="E369" s="121" t="s">
        <v>55</v>
      </c>
      <c r="F369" s="121" t="s">
        <v>56</v>
      </c>
      <c r="G369" s="122">
        <v>0</v>
      </c>
      <c r="H369" s="122">
        <v>1.86</v>
      </c>
      <c r="I369" s="135">
        <v>2</v>
      </c>
      <c r="J369" s="39">
        <f>Table_ForecastInput[[#This Row],[Quote]]/Table_ForecastInput[[#This Row],[Closer]]-100%</f>
        <v>-6.9999999999999951E-2</v>
      </c>
      <c r="K369" s="36"/>
      <c r="L369" s="20">
        <v>0.8600000000000001</v>
      </c>
      <c r="M369" s="139">
        <f>M368+Table_ForecastInput[[#This Row],[gew./verl. EH]]</f>
        <v>31.345000000000013</v>
      </c>
    </row>
    <row r="370" spans="2:13" ht="21" customHeight="1" x14ac:dyDescent="0.3">
      <c r="B370" s="123">
        <v>44108</v>
      </c>
      <c r="C370" s="120" t="s">
        <v>6</v>
      </c>
      <c r="D370" s="121" t="s">
        <v>197</v>
      </c>
      <c r="E370" s="121" t="s">
        <v>196</v>
      </c>
      <c r="F370" s="121" t="s">
        <v>197</v>
      </c>
      <c r="G370" s="122">
        <v>-0.5</v>
      </c>
      <c r="H370" s="122">
        <v>1.7</v>
      </c>
      <c r="I370" s="135">
        <v>1.73</v>
      </c>
      <c r="J370" s="39">
        <f>Table_ForecastInput[[#This Row],[Quote]]/Table_ForecastInput[[#This Row],[Closer]]-100%</f>
        <v>-1.7341040462427793E-2</v>
      </c>
      <c r="K370" s="36"/>
      <c r="L370" s="20">
        <v>-1</v>
      </c>
      <c r="M370" s="139">
        <f>M369+Table_ForecastInput[[#This Row],[gew./verl. EH]]</f>
        <v>30.345000000000013</v>
      </c>
    </row>
    <row r="371" spans="2:13" ht="21" customHeight="1" x14ac:dyDescent="0.3">
      <c r="B371" s="124">
        <v>44108</v>
      </c>
      <c r="C371" s="125" t="s">
        <v>16</v>
      </c>
      <c r="D371" s="126" t="s">
        <v>77</v>
      </c>
      <c r="E371" s="126" t="s">
        <v>219</v>
      </c>
      <c r="F371" s="126" t="s">
        <v>77</v>
      </c>
      <c r="G371" s="127">
        <v>-0.5</v>
      </c>
      <c r="H371" s="122">
        <v>1.81</v>
      </c>
      <c r="I371" s="135">
        <v>1.86</v>
      </c>
      <c r="J371" s="39">
        <f>Table_ForecastInput[[#This Row],[Quote]]/Table_ForecastInput[[#This Row],[Closer]]-100%</f>
        <v>-2.6881720430107503E-2</v>
      </c>
      <c r="K371" s="36"/>
      <c r="L371" s="20">
        <v>0.81</v>
      </c>
      <c r="M371" s="139">
        <f>M370+Table_ForecastInput[[#This Row],[gew./verl. EH]]</f>
        <v>31.155000000000012</v>
      </c>
    </row>
    <row r="372" spans="2:13" ht="21" customHeight="1" x14ac:dyDescent="0.3">
      <c r="B372" s="123">
        <v>44108</v>
      </c>
      <c r="C372" s="120" t="s">
        <v>102</v>
      </c>
      <c r="D372" s="121" t="s">
        <v>160</v>
      </c>
      <c r="E372" s="121" t="s">
        <v>173</v>
      </c>
      <c r="F372" s="121" t="s">
        <v>160</v>
      </c>
      <c r="G372" s="122">
        <v>0</v>
      </c>
      <c r="H372" s="122">
        <v>1.88</v>
      </c>
      <c r="I372" s="135">
        <v>1.72</v>
      </c>
      <c r="J372" s="39">
        <f>Table_ForecastInput[[#This Row],[Quote]]/Table_ForecastInput[[#This Row],[Closer]]-100%</f>
        <v>9.3023255813953432E-2</v>
      </c>
      <c r="K372" s="36"/>
      <c r="L372" s="20">
        <v>0</v>
      </c>
      <c r="M372" s="139">
        <f>M371+Table_ForecastInput[[#This Row],[gew./verl. EH]]</f>
        <v>31.155000000000012</v>
      </c>
    </row>
    <row r="373" spans="2:13" ht="21" customHeight="1" x14ac:dyDescent="0.3">
      <c r="B373" s="123">
        <v>44108</v>
      </c>
      <c r="C373" s="120" t="s">
        <v>9</v>
      </c>
      <c r="D373" s="121" t="s">
        <v>63</v>
      </c>
      <c r="E373" s="121" t="s">
        <v>131</v>
      </c>
      <c r="F373" s="121" t="s">
        <v>131</v>
      </c>
      <c r="G373" s="122">
        <v>-0.25</v>
      </c>
      <c r="H373" s="122">
        <v>1.97</v>
      </c>
      <c r="I373" s="135">
        <v>2</v>
      </c>
      <c r="J373" s="39">
        <f>Table_ForecastInput[[#This Row],[Quote]]/Table_ForecastInput[[#This Row],[Closer]]-100%</f>
        <v>-1.5000000000000013E-2</v>
      </c>
      <c r="K373" s="36"/>
      <c r="L373" s="20">
        <v>-0.5</v>
      </c>
      <c r="M373" s="139">
        <f>M372+Table_ForecastInput[[#This Row],[gew./verl. EH]]</f>
        <v>30.655000000000012</v>
      </c>
    </row>
    <row r="374" spans="2:13" ht="21" customHeight="1" x14ac:dyDescent="0.3">
      <c r="B374" s="123">
        <v>44108</v>
      </c>
      <c r="C374" s="120" t="s">
        <v>6</v>
      </c>
      <c r="D374" s="121" t="s">
        <v>127</v>
      </c>
      <c r="E374" s="121" t="s">
        <v>126</v>
      </c>
      <c r="F374" s="121" t="s">
        <v>127</v>
      </c>
      <c r="G374" s="122">
        <v>-0.25</v>
      </c>
      <c r="H374" s="122">
        <v>1.97</v>
      </c>
      <c r="I374" s="135">
        <v>2</v>
      </c>
      <c r="J374" s="39">
        <f>Table_ForecastInput[[#This Row],[Quote]]/Table_ForecastInput[[#This Row],[Closer]]-100%</f>
        <v>-1.5000000000000013E-2</v>
      </c>
      <c r="K374" s="36"/>
      <c r="L374" s="20">
        <v>0.97</v>
      </c>
      <c r="M374" s="139">
        <f>M373+Table_ForecastInput[[#This Row],[gew./verl. EH]]</f>
        <v>31.625000000000011</v>
      </c>
    </row>
    <row r="375" spans="2:13" ht="21" customHeight="1" x14ac:dyDescent="0.3">
      <c r="B375" s="123">
        <v>44108</v>
      </c>
      <c r="C375" s="120" t="s">
        <v>6</v>
      </c>
      <c r="D375" s="121" t="s">
        <v>144</v>
      </c>
      <c r="E375" s="121" t="s">
        <v>179</v>
      </c>
      <c r="F375" s="121" t="s">
        <v>144</v>
      </c>
      <c r="G375" s="122">
        <v>-0.5</v>
      </c>
      <c r="H375" s="122">
        <v>1.73</v>
      </c>
      <c r="I375" s="135">
        <v>1.67</v>
      </c>
      <c r="J375" s="39">
        <f>Table_ForecastInput[[#This Row],[Quote]]/Table_ForecastInput[[#This Row],[Closer]]-100%</f>
        <v>3.5928143712574911E-2</v>
      </c>
      <c r="K375" s="36"/>
      <c r="L375" s="20">
        <v>0.73</v>
      </c>
      <c r="M375" s="139">
        <f>M374+Table_ForecastInput[[#This Row],[gew./verl. EH]]</f>
        <v>32.355000000000011</v>
      </c>
    </row>
    <row r="376" spans="2:13" ht="21" customHeight="1" x14ac:dyDescent="0.3">
      <c r="B376" s="123">
        <v>44108</v>
      </c>
      <c r="C376" s="120" t="s">
        <v>6</v>
      </c>
      <c r="D376" s="121" t="s">
        <v>39</v>
      </c>
      <c r="E376" s="121" t="s">
        <v>40</v>
      </c>
      <c r="F376" s="121" t="s">
        <v>40</v>
      </c>
      <c r="G376" s="122">
        <v>0</v>
      </c>
      <c r="H376" s="122">
        <v>1.62</v>
      </c>
      <c r="I376" s="135">
        <v>1.51</v>
      </c>
      <c r="J376" s="39">
        <f>Table_ForecastInput[[#This Row],[Quote]]/Table_ForecastInput[[#This Row],[Closer]]-100%</f>
        <v>7.2847682119205448E-2</v>
      </c>
      <c r="K376" s="36"/>
      <c r="L376" s="20">
        <v>0.62000000000000011</v>
      </c>
      <c r="M376" s="139">
        <f>M375+Table_ForecastInput[[#This Row],[gew./verl. EH]]</f>
        <v>32.975000000000009</v>
      </c>
    </row>
    <row r="377" spans="2:13" ht="21" customHeight="1" x14ac:dyDescent="0.3">
      <c r="B377" s="123">
        <v>44108</v>
      </c>
      <c r="C377" s="120" t="s">
        <v>16</v>
      </c>
      <c r="D377" s="121" t="s">
        <v>138</v>
      </c>
      <c r="E377" s="121" t="s">
        <v>193</v>
      </c>
      <c r="F377" s="121" t="s">
        <v>138</v>
      </c>
      <c r="G377" s="122">
        <v>-0.5</v>
      </c>
      <c r="H377" s="122">
        <v>1.6</v>
      </c>
      <c r="I377" s="135">
        <v>1.5</v>
      </c>
      <c r="J377" s="39">
        <f>Table_ForecastInput[[#This Row],[Quote]]/Table_ForecastInput[[#This Row],[Closer]]-100%</f>
        <v>6.6666666666666652E-2</v>
      </c>
      <c r="K377" s="36"/>
      <c r="L377" s="20">
        <v>0.60000000000000009</v>
      </c>
      <c r="M377" s="139">
        <f>M376+Table_ForecastInput[[#This Row],[gew./verl. EH]]</f>
        <v>33.57500000000001</v>
      </c>
    </row>
    <row r="378" spans="2:13" ht="21" customHeight="1" x14ac:dyDescent="0.3">
      <c r="B378" s="123">
        <v>44108</v>
      </c>
      <c r="C378" s="120" t="s">
        <v>21</v>
      </c>
      <c r="D378" s="121" t="s">
        <v>23</v>
      </c>
      <c r="E378" s="121" t="s">
        <v>83</v>
      </c>
      <c r="F378" s="121" t="s">
        <v>83</v>
      </c>
      <c r="G378" s="122">
        <v>1</v>
      </c>
      <c r="H378" s="122">
        <v>1.57</v>
      </c>
      <c r="I378" s="135">
        <v>1.48</v>
      </c>
      <c r="J378" s="39">
        <f>Table_ForecastInput[[#This Row],[Quote]]/Table_ForecastInput[[#This Row],[Closer]]-100%</f>
        <v>6.0810810810810967E-2</v>
      </c>
      <c r="K378" s="36"/>
      <c r="L378" s="20">
        <v>0.57000000000000006</v>
      </c>
      <c r="M378" s="139">
        <f>M377+Table_ForecastInput[[#This Row],[gew./verl. EH]]</f>
        <v>34.14500000000001</v>
      </c>
    </row>
    <row r="379" spans="2:13" ht="21" customHeight="1" x14ac:dyDescent="0.3">
      <c r="B379" s="123">
        <v>44108</v>
      </c>
      <c r="C379" s="120" t="s">
        <v>18</v>
      </c>
      <c r="D379" s="121" t="s">
        <v>223</v>
      </c>
      <c r="E379" s="121" t="s">
        <v>189</v>
      </c>
      <c r="F379" s="121" t="s">
        <v>189</v>
      </c>
      <c r="G379" s="122">
        <v>0</v>
      </c>
      <c r="H379" s="122">
        <v>1.86</v>
      </c>
      <c r="I379" s="135">
        <v>1.79</v>
      </c>
      <c r="J379" s="39">
        <f>Table_ForecastInput[[#This Row],[Quote]]/Table_ForecastInput[[#This Row],[Closer]]-100%</f>
        <v>3.9106145251396773E-2</v>
      </c>
      <c r="K379" s="36"/>
      <c r="L379" s="20">
        <v>0</v>
      </c>
      <c r="M379" s="139">
        <f>M378+Table_ForecastInput[[#This Row],[gew./verl. EH]]</f>
        <v>34.14500000000001</v>
      </c>
    </row>
    <row r="380" spans="2:13" ht="21" customHeight="1" x14ac:dyDescent="0.3">
      <c r="B380" s="123">
        <v>44108</v>
      </c>
      <c r="C380" s="120" t="s">
        <v>6</v>
      </c>
      <c r="D380" s="121" t="s">
        <v>8</v>
      </c>
      <c r="E380" s="121" t="s">
        <v>27</v>
      </c>
      <c r="F380" s="121" t="s">
        <v>8</v>
      </c>
      <c r="G380" s="122">
        <v>-0.5</v>
      </c>
      <c r="H380" s="122">
        <v>1.72</v>
      </c>
      <c r="I380" s="135">
        <v>1.79</v>
      </c>
      <c r="J380" s="39">
        <f>Table_ForecastInput[[#This Row],[Quote]]/Table_ForecastInput[[#This Row],[Closer]]-100%</f>
        <v>-3.9106145251396662E-2</v>
      </c>
      <c r="K380" s="36"/>
      <c r="L380" s="20">
        <v>-1</v>
      </c>
      <c r="M380" s="139">
        <f>M379+Table_ForecastInput[[#This Row],[gew./verl. EH]]</f>
        <v>33.14500000000001</v>
      </c>
    </row>
    <row r="381" spans="2:13" ht="21" customHeight="1" x14ac:dyDescent="0.3">
      <c r="B381" s="123">
        <v>44108</v>
      </c>
      <c r="C381" s="120" t="s">
        <v>99</v>
      </c>
      <c r="D381" s="121" t="s">
        <v>106</v>
      </c>
      <c r="E381" s="121" t="s">
        <v>209</v>
      </c>
      <c r="F381" s="121" t="s">
        <v>106</v>
      </c>
      <c r="G381" s="122">
        <v>-0.25</v>
      </c>
      <c r="H381" s="122">
        <v>1.83</v>
      </c>
      <c r="I381" s="135">
        <v>1.57</v>
      </c>
      <c r="J381" s="39">
        <f>Table_ForecastInput[[#This Row],[Quote]]/Table_ForecastInput[[#This Row],[Closer]]-100%</f>
        <v>0.16560509554140124</v>
      </c>
      <c r="K381" s="36"/>
      <c r="L381" s="20">
        <v>0.83000000000000007</v>
      </c>
      <c r="M381" s="139">
        <f>M380+Table_ForecastInput[[#This Row],[gew./verl. EH]]</f>
        <v>33.975000000000009</v>
      </c>
    </row>
    <row r="382" spans="2:13" ht="21" customHeight="1" x14ac:dyDescent="0.3">
      <c r="B382" s="123">
        <v>44108</v>
      </c>
      <c r="C382" s="120" t="s">
        <v>6</v>
      </c>
      <c r="D382" s="121" t="s">
        <v>26</v>
      </c>
      <c r="E382" s="121" t="s">
        <v>93</v>
      </c>
      <c r="F382" s="121" t="s">
        <v>115</v>
      </c>
      <c r="G382" s="122">
        <v>1</v>
      </c>
      <c r="H382" s="122">
        <v>1.55</v>
      </c>
      <c r="I382" s="135">
        <v>1.58</v>
      </c>
      <c r="J382" s="39">
        <f>Table_ForecastInput[[#This Row],[Quote]]/Table_ForecastInput[[#This Row],[Closer]]-100%</f>
        <v>-1.8987341772151889E-2</v>
      </c>
      <c r="K382" s="36"/>
      <c r="L382" s="20">
        <v>0.55000000000000004</v>
      </c>
      <c r="M382" s="139">
        <f>M381+Table_ForecastInput[[#This Row],[gew./verl. EH]]</f>
        <v>34.525000000000006</v>
      </c>
    </row>
    <row r="383" spans="2:13" ht="21" customHeight="1" x14ac:dyDescent="0.3">
      <c r="B383" s="123">
        <v>44121</v>
      </c>
      <c r="C383" s="120" t="s">
        <v>21</v>
      </c>
      <c r="D383" s="121" t="s">
        <v>60</v>
      </c>
      <c r="E383" s="121" t="s">
        <v>23</v>
      </c>
      <c r="F383" s="121" t="s">
        <v>60</v>
      </c>
      <c r="G383" s="122">
        <v>-0.5</v>
      </c>
      <c r="H383" s="122">
        <v>1.93</v>
      </c>
      <c r="I383" s="135">
        <v>1.78</v>
      </c>
      <c r="J383" s="39">
        <f>Table_ForecastInput[[#This Row],[Quote]]/Table_ForecastInput[[#This Row],[Closer]]-100%</f>
        <v>8.4269662921348187E-2</v>
      </c>
      <c r="K383" s="36"/>
      <c r="L383" s="20">
        <v>-1</v>
      </c>
      <c r="M383" s="139">
        <f>M382+Table_ForecastInput[[#This Row],[gew./verl. EH]]</f>
        <v>33.525000000000006</v>
      </c>
    </row>
    <row r="384" spans="2:13" ht="21" customHeight="1" x14ac:dyDescent="0.3">
      <c r="B384" s="123">
        <v>44121</v>
      </c>
      <c r="C384" s="120" t="s">
        <v>99</v>
      </c>
      <c r="D384" s="121" t="s">
        <v>104</v>
      </c>
      <c r="E384" s="121" t="s">
        <v>203</v>
      </c>
      <c r="F384" s="121" t="s">
        <v>203</v>
      </c>
      <c r="G384" s="122">
        <v>0</v>
      </c>
      <c r="H384" s="122">
        <v>1.91</v>
      </c>
      <c r="I384" s="135">
        <v>2</v>
      </c>
      <c r="J384" s="39">
        <f>Table_ForecastInput[[#This Row],[Quote]]/Table_ForecastInput[[#This Row],[Closer]]-100%</f>
        <v>-4.500000000000004E-2</v>
      </c>
      <c r="K384" s="36"/>
      <c r="L384" s="20">
        <v>-1</v>
      </c>
      <c r="M384" s="139">
        <f>M383+Table_ForecastInput[[#This Row],[gew./verl. EH]]</f>
        <v>32.525000000000006</v>
      </c>
    </row>
    <row r="385" spans="2:13" ht="21" customHeight="1" x14ac:dyDescent="0.3">
      <c r="B385" s="123">
        <v>44121</v>
      </c>
      <c r="C385" s="120" t="s">
        <v>6</v>
      </c>
      <c r="D385" s="121" t="s">
        <v>115</v>
      </c>
      <c r="E385" s="121" t="s">
        <v>144</v>
      </c>
      <c r="F385" s="121" t="s">
        <v>115</v>
      </c>
      <c r="G385" s="122">
        <v>0</v>
      </c>
      <c r="H385" s="122">
        <v>1.47</v>
      </c>
      <c r="I385" s="135">
        <v>1.55</v>
      </c>
      <c r="J385" s="39">
        <f>Table_ForecastInput[[#This Row],[Quote]]/Table_ForecastInput[[#This Row],[Closer]]-100%</f>
        <v>-5.1612903225806472E-2</v>
      </c>
      <c r="K385" s="36"/>
      <c r="L385" s="20">
        <v>0.47</v>
      </c>
      <c r="M385" s="139">
        <f>M384+Table_ForecastInput[[#This Row],[gew./verl. EH]]</f>
        <v>32.995000000000005</v>
      </c>
    </row>
    <row r="386" spans="2:13" ht="21" customHeight="1" x14ac:dyDescent="0.3">
      <c r="B386" s="123">
        <v>44121</v>
      </c>
      <c r="C386" s="120" t="s">
        <v>18</v>
      </c>
      <c r="D386" s="121" t="s">
        <v>28</v>
      </c>
      <c r="E386" s="121" t="s">
        <v>84</v>
      </c>
      <c r="F386" s="121" t="s">
        <v>84</v>
      </c>
      <c r="G386" s="122">
        <v>-0.5</v>
      </c>
      <c r="H386" s="122">
        <v>1.74</v>
      </c>
      <c r="I386" s="135">
        <v>1.73</v>
      </c>
      <c r="J386" s="39">
        <f>Table_ForecastInput[[#This Row],[Quote]]/Table_ForecastInput[[#This Row],[Closer]]-100%</f>
        <v>5.7803468208093012E-3</v>
      </c>
      <c r="K386" s="36"/>
      <c r="L386" s="20">
        <v>-1</v>
      </c>
      <c r="M386" s="139">
        <f>M385+Table_ForecastInput[[#This Row],[gew./verl. EH]]</f>
        <v>31.995000000000005</v>
      </c>
    </row>
    <row r="387" spans="2:13" ht="21" customHeight="1" x14ac:dyDescent="0.3">
      <c r="B387" s="123">
        <v>44122</v>
      </c>
      <c r="C387" s="120" t="s">
        <v>18</v>
      </c>
      <c r="D387" s="121" t="s">
        <v>159</v>
      </c>
      <c r="E387" s="121" t="s">
        <v>56</v>
      </c>
      <c r="F387" s="121" t="s">
        <v>56</v>
      </c>
      <c r="G387" s="122">
        <v>0.25</v>
      </c>
      <c r="H387" s="122">
        <v>1.78</v>
      </c>
      <c r="I387" s="135">
        <v>1.63</v>
      </c>
      <c r="J387" s="39">
        <f>Table_ForecastInput[[#This Row],[Quote]]/Table_ForecastInput[[#This Row],[Closer]]-100%</f>
        <v>9.2024539877300748E-2</v>
      </c>
      <c r="K387" s="36"/>
      <c r="L387" s="20">
        <v>0.39</v>
      </c>
      <c r="M387" s="139">
        <f>M386+Table_ForecastInput[[#This Row],[gew./verl. EH]]</f>
        <v>32.385000000000005</v>
      </c>
    </row>
    <row r="388" spans="2:13" ht="21" customHeight="1" x14ac:dyDescent="0.3">
      <c r="B388" s="123">
        <v>44122</v>
      </c>
      <c r="C388" s="120" t="s">
        <v>102</v>
      </c>
      <c r="D388" s="121" t="s">
        <v>162</v>
      </c>
      <c r="E388" s="121" t="s">
        <v>174</v>
      </c>
      <c r="F388" s="121" t="s">
        <v>174</v>
      </c>
      <c r="G388" s="122">
        <v>0.75</v>
      </c>
      <c r="H388" s="122">
        <v>1.84</v>
      </c>
      <c r="I388" s="135">
        <v>2</v>
      </c>
      <c r="J388" s="39">
        <f>Table_ForecastInput[[#This Row],[Quote]]/Table_ForecastInput[[#This Row],[Closer]]-100%</f>
        <v>-7.999999999999996E-2</v>
      </c>
      <c r="K388" s="36"/>
      <c r="L388" s="20">
        <v>-1</v>
      </c>
      <c r="M388" s="139">
        <f>M387+Table_ForecastInput[[#This Row],[gew./verl. EH]]</f>
        <v>31.385000000000005</v>
      </c>
    </row>
    <row r="389" spans="2:13" ht="21" customHeight="1" x14ac:dyDescent="0.3">
      <c r="B389" s="123">
        <v>44122</v>
      </c>
      <c r="C389" s="120" t="s">
        <v>6</v>
      </c>
      <c r="D389" s="121" t="s">
        <v>39</v>
      </c>
      <c r="E389" s="121" t="s">
        <v>26</v>
      </c>
      <c r="F389" s="121" t="s">
        <v>39</v>
      </c>
      <c r="G389" s="122">
        <v>0.5</v>
      </c>
      <c r="H389" s="122">
        <v>1.93</v>
      </c>
      <c r="I389" s="135">
        <v>2</v>
      </c>
      <c r="J389" s="39">
        <f>Table_ForecastInput[[#This Row],[Quote]]/Table_ForecastInput[[#This Row],[Closer]]-100%</f>
        <v>-3.5000000000000031E-2</v>
      </c>
      <c r="K389" s="36"/>
      <c r="L389" s="20">
        <v>-1</v>
      </c>
      <c r="M389" s="139">
        <f>M388+Table_ForecastInput[[#This Row],[gew./verl. EH]]</f>
        <v>30.385000000000005</v>
      </c>
    </row>
    <row r="390" spans="2:13" ht="21" customHeight="1" x14ac:dyDescent="0.3">
      <c r="B390" s="123">
        <v>44122</v>
      </c>
      <c r="C390" s="120" t="s">
        <v>6</v>
      </c>
      <c r="D390" s="121" t="s">
        <v>33</v>
      </c>
      <c r="E390" s="121" t="s">
        <v>25</v>
      </c>
      <c r="F390" s="121" t="s">
        <v>25</v>
      </c>
      <c r="G390" s="122">
        <v>0.5</v>
      </c>
      <c r="H390" s="122">
        <v>1.76</v>
      </c>
      <c r="I390" s="135">
        <v>1.67</v>
      </c>
      <c r="J390" s="39">
        <f>Table_ForecastInput[[#This Row],[Quote]]/Table_ForecastInput[[#This Row],[Closer]]-100%</f>
        <v>5.3892215568862367E-2</v>
      </c>
      <c r="K390" s="36"/>
      <c r="L390" s="20">
        <v>-1</v>
      </c>
      <c r="M390" s="139">
        <f>M389+Table_ForecastInput[[#This Row],[gew./verl. EH]]</f>
        <v>29.385000000000005</v>
      </c>
    </row>
    <row r="391" spans="2:13" ht="21" customHeight="1" x14ac:dyDescent="0.3">
      <c r="B391" s="123">
        <v>44122</v>
      </c>
      <c r="C391" s="120" t="s">
        <v>21</v>
      </c>
      <c r="D391" s="121" t="s">
        <v>125</v>
      </c>
      <c r="E391" s="121" t="s">
        <v>24</v>
      </c>
      <c r="F391" s="121" t="s">
        <v>199</v>
      </c>
      <c r="G391" s="122">
        <v>0</v>
      </c>
      <c r="H391" s="122">
        <v>1.73</v>
      </c>
      <c r="I391" s="135">
        <v>1.72</v>
      </c>
      <c r="J391" s="39">
        <f>Table_ForecastInput[[#This Row],[Quote]]/Table_ForecastInput[[#This Row],[Closer]]-100%</f>
        <v>5.8139534883721034E-3</v>
      </c>
      <c r="K391" s="36"/>
      <c r="L391" s="20">
        <v>0</v>
      </c>
      <c r="M391" s="139">
        <f>M390+Table_ForecastInput[[#This Row],[gew./verl. EH]]</f>
        <v>29.385000000000005</v>
      </c>
    </row>
    <row r="392" spans="2:13" ht="21" customHeight="1" x14ac:dyDescent="0.3">
      <c r="B392" s="123">
        <v>44122</v>
      </c>
      <c r="C392" s="120" t="s">
        <v>99</v>
      </c>
      <c r="D392" s="121" t="s">
        <v>209</v>
      </c>
      <c r="E392" s="121" t="s">
        <v>176</v>
      </c>
      <c r="F392" s="121" t="s">
        <v>176</v>
      </c>
      <c r="G392" s="122">
        <v>0.25</v>
      </c>
      <c r="H392" s="122">
        <v>1.92</v>
      </c>
      <c r="I392" s="135">
        <v>1.92</v>
      </c>
      <c r="J392" s="39">
        <f>Table_ForecastInput[[#This Row],[Quote]]/Table_ForecastInput[[#This Row],[Closer]]-100%</f>
        <v>0</v>
      </c>
      <c r="K392" s="36"/>
      <c r="L392" s="20">
        <v>0.45999999999999996</v>
      </c>
      <c r="M392" s="139">
        <f>M391+Table_ForecastInput[[#This Row],[gew./verl. EH]]</f>
        <v>29.845000000000006</v>
      </c>
    </row>
    <row r="393" spans="2:13" ht="21" customHeight="1" x14ac:dyDescent="0.3">
      <c r="B393" s="123">
        <v>44122</v>
      </c>
      <c r="C393" s="120" t="s">
        <v>6</v>
      </c>
      <c r="D393" s="121" t="s">
        <v>40</v>
      </c>
      <c r="E393" s="121" t="s">
        <v>79</v>
      </c>
      <c r="F393" s="121" t="s">
        <v>40</v>
      </c>
      <c r="G393" s="122">
        <v>-0.5</v>
      </c>
      <c r="H393" s="122">
        <v>1.92</v>
      </c>
      <c r="I393" s="135">
        <v>1.99</v>
      </c>
      <c r="J393" s="39">
        <f>Table_ForecastInput[[#This Row],[Quote]]/Table_ForecastInput[[#This Row],[Closer]]-100%</f>
        <v>-3.5175879396984966E-2</v>
      </c>
      <c r="K393" s="36"/>
      <c r="L393" s="20">
        <v>0.91999999999999993</v>
      </c>
      <c r="M393" s="139">
        <f>M392+Table_ForecastInput[[#This Row],[gew./verl. EH]]</f>
        <v>30.765000000000008</v>
      </c>
    </row>
    <row r="394" spans="2:13" ht="21" customHeight="1" x14ac:dyDescent="0.3">
      <c r="B394" s="123">
        <v>44122</v>
      </c>
      <c r="C394" s="120" t="s">
        <v>18</v>
      </c>
      <c r="D394" s="121" t="s">
        <v>59</v>
      </c>
      <c r="E394" s="121" t="s">
        <v>57</v>
      </c>
      <c r="F394" s="121" t="s">
        <v>90</v>
      </c>
      <c r="G394" s="122">
        <v>0.25</v>
      </c>
      <c r="H394" s="122">
        <v>1.85</v>
      </c>
      <c r="I394" s="135">
        <v>1.61</v>
      </c>
      <c r="J394" s="39">
        <f>Table_ForecastInput[[#This Row],[Quote]]/Table_ForecastInput[[#This Row],[Closer]]-100%</f>
        <v>0.14906832298136652</v>
      </c>
      <c r="K394" s="36"/>
      <c r="L394" s="20">
        <v>0.85000000000000009</v>
      </c>
      <c r="M394" s="139">
        <f>M393+Table_ForecastInput[[#This Row],[gew./verl. EH]]</f>
        <v>31.615000000000009</v>
      </c>
    </row>
    <row r="395" spans="2:13" ht="21" customHeight="1" x14ac:dyDescent="0.3">
      <c r="B395" s="123">
        <v>44122</v>
      </c>
      <c r="C395" s="120" t="s">
        <v>21</v>
      </c>
      <c r="D395" s="121" t="s">
        <v>181</v>
      </c>
      <c r="E395" s="121" t="s">
        <v>62</v>
      </c>
      <c r="F395" s="121" t="s">
        <v>62</v>
      </c>
      <c r="G395" s="122">
        <v>0.25</v>
      </c>
      <c r="H395" s="122">
        <v>1.97</v>
      </c>
      <c r="I395" s="135">
        <v>1.69</v>
      </c>
      <c r="J395" s="39">
        <f>Table_ForecastInput[[#This Row],[Quote]]/Table_ForecastInput[[#This Row],[Closer]]-100%</f>
        <v>0.16568047337278102</v>
      </c>
      <c r="K395" s="36"/>
      <c r="L395" s="20">
        <v>0.48499999999999999</v>
      </c>
      <c r="M395" s="139">
        <f>M394+Table_ForecastInput[[#This Row],[gew./verl. EH]]</f>
        <v>32.100000000000009</v>
      </c>
    </row>
    <row r="396" spans="2:13" ht="21" customHeight="1" x14ac:dyDescent="0.3">
      <c r="B396" s="123">
        <v>44127</v>
      </c>
      <c r="C396" s="120" t="s">
        <v>21</v>
      </c>
      <c r="D396" s="121" t="s">
        <v>37</v>
      </c>
      <c r="E396" s="121" t="s">
        <v>125</v>
      </c>
      <c r="F396" s="121" t="s">
        <v>37</v>
      </c>
      <c r="G396" s="122">
        <v>-0.25</v>
      </c>
      <c r="H396" s="122">
        <v>1.84</v>
      </c>
      <c r="I396" s="135">
        <v>1.71</v>
      </c>
      <c r="J396" s="39">
        <f>Table_ForecastInput[[#This Row],[Quote]]/Table_ForecastInput[[#This Row],[Closer]]-100%</f>
        <v>7.6023391812865659E-2</v>
      </c>
      <c r="K396" s="36"/>
      <c r="L396" s="20">
        <v>-0.5</v>
      </c>
      <c r="M396" s="139">
        <f>M395+Table_ForecastInput[[#This Row],[gew./verl. EH]]</f>
        <v>31.600000000000009</v>
      </c>
    </row>
    <row r="397" spans="2:13" ht="21" customHeight="1" x14ac:dyDescent="0.3">
      <c r="B397" s="123">
        <v>44127</v>
      </c>
      <c r="C397" s="120" t="s">
        <v>9</v>
      </c>
      <c r="D397" s="121" t="s">
        <v>124</v>
      </c>
      <c r="E397" s="121" t="s">
        <v>61</v>
      </c>
      <c r="F397" s="121" t="s">
        <v>124</v>
      </c>
      <c r="G397" s="122">
        <v>-0.5</v>
      </c>
      <c r="H397" s="122">
        <v>1.58</v>
      </c>
      <c r="I397" s="135">
        <v>1.67</v>
      </c>
      <c r="J397" s="39">
        <f>Table_ForecastInput[[#This Row],[Quote]]/Table_ForecastInput[[#This Row],[Closer]]-100%</f>
        <v>-5.3892215568862145E-2</v>
      </c>
      <c r="K397" s="36"/>
      <c r="L397" s="20">
        <v>-1</v>
      </c>
      <c r="M397" s="139">
        <f>M396+Table_ForecastInput[[#This Row],[gew./verl. EH]]</f>
        <v>30.600000000000009</v>
      </c>
    </row>
    <row r="398" spans="2:13" ht="21" customHeight="1" x14ac:dyDescent="0.3">
      <c r="B398" s="123">
        <v>44127</v>
      </c>
      <c r="C398" s="120" t="s">
        <v>16</v>
      </c>
      <c r="D398" s="121" t="s">
        <v>87</v>
      </c>
      <c r="E398" s="121" t="s">
        <v>128</v>
      </c>
      <c r="F398" s="121" t="s">
        <v>87</v>
      </c>
      <c r="G398" s="122">
        <v>0</v>
      </c>
      <c r="H398" s="122">
        <v>1.74</v>
      </c>
      <c r="I398" s="135">
        <v>1.59</v>
      </c>
      <c r="J398" s="39">
        <f>Table_ForecastInput[[#This Row],[Quote]]/Table_ForecastInput[[#This Row],[Closer]]-100%</f>
        <v>9.4339622641509413E-2</v>
      </c>
      <c r="K398" s="36"/>
      <c r="L398" s="20">
        <v>-1</v>
      </c>
      <c r="M398" s="139">
        <f>M397+Table_ForecastInput[[#This Row],[gew./verl. EH]]</f>
        <v>29.600000000000009</v>
      </c>
    </row>
    <row r="399" spans="2:13" ht="21" customHeight="1" x14ac:dyDescent="0.3">
      <c r="B399" s="123">
        <v>44128</v>
      </c>
      <c r="C399" s="120" t="s">
        <v>21</v>
      </c>
      <c r="D399" s="121" t="s">
        <v>158</v>
      </c>
      <c r="E399" s="121" t="s">
        <v>60</v>
      </c>
      <c r="F399" s="49" t="s">
        <v>60</v>
      </c>
      <c r="G399" s="122">
        <v>-0.25</v>
      </c>
      <c r="H399" s="122">
        <v>1.68</v>
      </c>
      <c r="I399" s="135">
        <v>1.77</v>
      </c>
      <c r="J399" s="39">
        <f>Table_ForecastInput[[#This Row],[Quote]]/Table_ForecastInput[[#This Row],[Closer]]-100%</f>
        <v>-5.0847457627118731E-2</v>
      </c>
      <c r="K399" s="36"/>
      <c r="L399" s="20">
        <v>0.67999999999999994</v>
      </c>
      <c r="M399" s="139">
        <f>M398+Table_ForecastInput[[#This Row],[gew./verl. EH]]</f>
        <v>30.280000000000008</v>
      </c>
    </row>
    <row r="400" spans="2:13" ht="21" customHeight="1" x14ac:dyDescent="0.3">
      <c r="B400" s="123">
        <v>44128</v>
      </c>
      <c r="C400" s="120" t="s">
        <v>6</v>
      </c>
      <c r="D400" s="121" t="s">
        <v>126</v>
      </c>
      <c r="E400" s="121" t="s">
        <v>93</v>
      </c>
      <c r="F400" s="49" t="s">
        <v>115</v>
      </c>
      <c r="G400" s="122">
        <v>0</v>
      </c>
      <c r="H400" s="122">
        <v>1.95</v>
      </c>
      <c r="I400" s="135">
        <v>1.92</v>
      </c>
      <c r="J400" s="39">
        <f>Table_ForecastInput[[#This Row],[Quote]]/Table_ForecastInput[[#This Row],[Closer]]-100%</f>
        <v>1.5625E-2</v>
      </c>
      <c r="K400" s="36"/>
      <c r="L400" s="20">
        <v>0.95</v>
      </c>
      <c r="M400" s="139">
        <f>M399+Table_ForecastInput[[#This Row],[gew./verl. EH]]</f>
        <v>31.230000000000008</v>
      </c>
    </row>
    <row r="401" spans="2:13" ht="21" customHeight="1" x14ac:dyDescent="0.3">
      <c r="B401" s="123">
        <v>44128</v>
      </c>
      <c r="C401" s="120" t="s">
        <v>16</v>
      </c>
      <c r="D401" s="121" t="s">
        <v>68</v>
      </c>
      <c r="E401" s="121" t="s">
        <v>116</v>
      </c>
      <c r="F401" s="49" t="s">
        <v>116</v>
      </c>
      <c r="G401" s="122">
        <v>0</v>
      </c>
      <c r="H401" s="122">
        <v>1.88</v>
      </c>
      <c r="I401" s="135">
        <v>1.99</v>
      </c>
      <c r="J401" s="39">
        <f>Table_ForecastInput[[#This Row],[Quote]]/Table_ForecastInput[[#This Row],[Closer]]-100%</f>
        <v>-5.5276381909547756E-2</v>
      </c>
      <c r="K401" s="36"/>
      <c r="L401" s="20">
        <v>0</v>
      </c>
      <c r="M401" s="139">
        <f>M400+Table_ForecastInput[[#This Row],[gew./verl. EH]]</f>
        <v>31.230000000000008</v>
      </c>
    </row>
    <row r="402" spans="2:13" ht="21" customHeight="1" x14ac:dyDescent="0.3">
      <c r="B402" s="123">
        <v>44128</v>
      </c>
      <c r="C402" s="120" t="s">
        <v>99</v>
      </c>
      <c r="D402" s="121" t="s">
        <v>108</v>
      </c>
      <c r="E402" s="121" t="s">
        <v>172</v>
      </c>
      <c r="F402" s="49" t="s">
        <v>172</v>
      </c>
      <c r="G402" s="122">
        <v>0.5</v>
      </c>
      <c r="H402" s="122">
        <v>1.86</v>
      </c>
      <c r="I402" s="135">
        <v>1.8</v>
      </c>
      <c r="J402" s="39">
        <f>Table_ForecastInput[[#This Row],[Quote]]/Table_ForecastInput[[#This Row],[Closer]]-100%</f>
        <v>3.3333333333333437E-2</v>
      </c>
      <c r="K402" s="36"/>
      <c r="L402" s="20">
        <v>0.8600000000000001</v>
      </c>
      <c r="M402" s="139">
        <f>M401+Table_ForecastInput[[#This Row],[gew./verl. EH]]</f>
        <v>32.090000000000011</v>
      </c>
    </row>
    <row r="403" spans="2:13" ht="21" customHeight="1" x14ac:dyDescent="0.3">
      <c r="B403" s="123">
        <v>44129</v>
      </c>
      <c r="C403" s="120" t="s">
        <v>6</v>
      </c>
      <c r="D403" s="121" t="s">
        <v>144</v>
      </c>
      <c r="E403" s="121" t="s">
        <v>196</v>
      </c>
      <c r="F403" s="121" t="s">
        <v>144</v>
      </c>
      <c r="G403" s="122">
        <v>0</v>
      </c>
      <c r="H403" s="122">
        <v>1.46</v>
      </c>
      <c r="I403" s="135">
        <v>1.33</v>
      </c>
      <c r="J403" s="39">
        <f>Table_ForecastInput[[#This Row],[Quote]]/Table_ForecastInput[[#This Row],[Closer]]-100%</f>
        <v>9.7744360902255467E-2</v>
      </c>
      <c r="K403" s="36"/>
      <c r="L403" s="20">
        <v>0.45999999999999996</v>
      </c>
      <c r="M403" s="139">
        <f>M402+Table_ForecastInput[[#This Row],[gew./verl. EH]]</f>
        <v>32.550000000000011</v>
      </c>
    </row>
    <row r="404" spans="2:13" ht="21" customHeight="1" x14ac:dyDescent="0.3">
      <c r="B404" s="123">
        <v>44129</v>
      </c>
      <c r="C404" s="120" t="s">
        <v>21</v>
      </c>
      <c r="D404" s="121" t="s">
        <v>69</v>
      </c>
      <c r="E404" s="121" t="s">
        <v>22</v>
      </c>
      <c r="F404" s="121" t="s">
        <v>69</v>
      </c>
      <c r="G404" s="122">
        <v>0.25</v>
      </c>
      <c r="H404" s="122">
        <v>1.92</v>
      </c>
      <c r="I404" s="135">
        <v>1.73</v>
      </c>
      <c r="J404" s="39">
        <f>Table_ForecastInput[[#This Row],[Quote]]/Table_ForecastInput[[#This Row],[Closer]]-100%</f>
        <v>0.10982658959537561</v>
      </c>
      <c r="K404" s="36"/>
      <c r="L404" s="20">
        <v>0.45999999999999996</v>
      </c>
      <c r="M404" s="139">
        <f>M403+Table_ForecastInput[[#This Row],[gew./verl. EH]]</f>
        <v>33.010000000000012</v>
      </c>
    </row>
    <row r="405" spans="2:13" ht="21" customHeight="1" x14ac:dyDescent="0.3">
      <c r="B405" s="123">
        <v>44130</v>
      </c>
      <c r="C405" s="120" t="s">
        <v>16</v>
      </c>
      <c r="D405" s="121" t="s">
        <v>184</v>
      </c>
      <c r="E405" s="121" t="s">
        <v>97</v>
      </c>
      <c r="F405" s="121" t="s">
        <v>97</v>
      </c>
      <c r="G405" s="122">
        <v>-0.5</v>
      </c>
      <c r="H405" s="122">
        <v>1.68</v>
      </c>
      <c r="I405" s="135">
        <v>1.58</v>
      </c>
      <c r="J405" s="39">
        <f>Table_ForecastInput[[#This Row],[Quote]]/Table_ForecastInput[[#This Row],[Closer]]-100%</f>
        <v>6.3291139240506222E-2</v>
      </c>
      <c r="K405" s="36"/>
      <c r="L405" s="20">
        <v>0.67999999999999994</v>
      </c>
      <c r="M405" s="139">
        <f>M404+Table_ForecastInput[[#This Row],[gew./verl. EH]]</f>
        <v>33.690000000000012</v>
      </c>
    </row>
    <row r="406" spans="2:13" ht="21" customHeight="1" x14ac:dyDescent="0.3">
      <c r="B406" s="123">
        <v>44133</v>
      </c>
      <c r="C406" s="120" t="s">
        <v>102</v>
      </c>
      <c r="D406" s="121" t="s">
        <v>111</v>
      </c>
      <c r="E406" s="121" t="s">
        <v>103</v>
      </c>
      <c r="F406" s="121" t="s">
        <v>103</v>
      </c>
      <c r="G406" s="122">
        <v>0</v>
      </c>
      <c r="H406" s="122">
        <v>1.84</v>
      </c>
      <c r="I406" s="135">
        <v>1.77</v>
      </c>
      <c r="J406" s="39">
        <f>Table_ForecastInput[[#This Row],[Quote]]/Table_ForecastInput[[#This Row],[Closer]]-100%</f>
        <v>3.9548022598870025E-2</v>
      </c>
      <c r="K406" s="36"/>
      <c r="L406" s="20">
        <v>0</v>
      </c>
      <c r="M406" s="139">
        <f>M405+Table_ForecastInput[[#This Row],[gew./verl. EH]]</f>
        <v>33.690000000000012</v>
      </c>
    </row>
    <row r="407" spans="2:13" ht="21" customHeight="1" x14ac:dyDescent="0.3">
      <c r="B407" s="123">
        <v>44134</v>
      </c>
      <c r="C407" s="120" t="s">
        <v>6</v>
      </c>
      <c r="D407" s="121" t="s">
        <v>115</v>
      </c>
      <c r="E407" s="121" t="s">
        <v>79</v>
      </c>
      <c r="F407" s="121" t="s">
        <v>115</v>
      </c>
      <c r="G407" s="122">
        <v>-0.5</v>
      </c>
      <c r="H407" s="122">
        <v>1.92</v>
      </c>
      <c r="I407" s="135">
        <v>1.5</v>
      </c>
      <c r="J407" s="39">
        <f>Table_ForecastInput[[#This Row],[Quote]]/Table_ForecastInput[[#This Row],[Closer]]-100%</f>
        <v>0.28000000000000003</v>
      </c>
      <c r="K407" s="36"/>
      <c r="L407" s="20">
        <v>0</v>
      </c>
      <c r="M407" s="139">
        <f>M406+Table_ForecastInput[[#This Row],[gew./verl. EH]]</f>
        <v>33.690000000000012</v>
      </c>
    </row>
    <row r="408" spans="2:13" ht="21" customHeight="1" x14ac:dyDescent="0.3">
      <c r="B408" s="123">
        <v>44135</v>
      </c>
      <c r="C408" s="120" t="s">
        <v>16</v>
      </c>
      <c r="D408" s="121" t="s">
        <v>184</v>
      </c>
      <c r="E408" s="121" t="s">
        <v>116</v>
      </c>
      <c r="F408" s="121" t="s">
        <v>116</v>
      </c>
      <c r="G408" s="122">
        <v>-0.5</v>
      </c>
      <c r="H408" s="122">
        <v>1.57</v>
      </c>
      <c r="I408" s="135">
        <v>1.6</v>
      </c>
      <c r="J408" s="39">
        <f>Table_ForecastInput[[#This Row],[Quote]]/Table_ForecastInput[[#This Row],[Closer]]-100%</f>
        <v>-1.8750000000000044E-2</v>
      </c>
      <c r="K408" s="36"/>
      <c r="L408" s="20">
        <v>0.57000000000000006</v>
      </c>
      <c r="M408" s="139">
        <f>M407+Table_ForecastInput[[#This Row],[gew./verl. EH]]</f>
        <v>34.260000000000012</v>
      </c>
    </row>
    <row r="409" spans="2:13" ht="21" customHeight="1" x14ac:dyDescent="0.3">
      <c r="B409" s="123">
        <v>44136</v>
      </c>
      <c r="C409" s="120" t="s">
        <v>16</v>
      </c>
      <c r="D409" s="121" t="s">
        <v>87</v>
      </c>
      <c r="E409" s="121" t="s">
        <v>77</v>
      </c>
      <c r="F409" s="49" t="s">
        <v>77</v>
      </c>
      <c r="G409" s="122">
        <v>0.25</v>
      </c>
      <c r="H409" s="122">
        <v>1.85</v>
      </c>
      <c r="I409" s="135">
        <v>1.7</v>
      </c>
      <c r="J409" s="39">
        <f>Table_ForecastInput[[#This Row],[Quote]]/Table_ForecastInput[[#This Row],[Closer]]-100%</f>
        <v>8.8235294117647189E-2</v>
      </c>
      <c r="K409" s="36"/>
      <c r="L409" s="20">
        <v>0.85000000000000009</v>
      </c>
      <c r="M409" s="139">
        <f>M408+Table_ForecastInput[[#This Row],[gew./verl. EH]]</f>
        <v>35.110000000000014</v>
      </c>
    </row>
    <row r="410" spans="2:13" ht="21" customHeight="1" x14ac:dyDescent="0.3">
      <c r="B410" s="123">
        <v>44136</v>
      </c>
      <c r="C410" s="120" t="s">
        <v>21</v>
      </c>
      <c r="D410" s="121" t="s">
        <v>53</v>
      </c>
      <c r="E410" s="121" t="s">
        <v>95</v>
      </c>
      <c r="F410" s="49" t="s">
        <v>95</v>
      </c>
      <c r="G410" s="122">
        <v>0</v>
      </c>
      <c r="H410" s="122">
        <v>1.47</v>
      </c>
      <c r="I410" s="135">
        <v>1.59</v>
      </c>
      <c r="J410" s="39">
        <f>Table_ForecastInput[[#This Row],[Quote]]/Table_ForecastInput[[#This Row],[Closer]]-100%</f>
        <v>-7.5471698113207641E-2</v>
      </c>
      <c r="K410" s="36"/>
      <c r="L410" s="20">
        <v>0.47</v>
      </c>
      <c r="M410" s="139">
        <f>M409+Table_ForecastInput[[#This Row],[gew./verl. EH]]</f>
        <v>35.580000000000013</v>
      </c>
    </row>
    <row r="411" spans="2:13" ht="21" customHeight="1" x14ac:dyDescent="0.3">
      <c r="B411" s="123">
        <v>44136</v>
      </c>
      <c r="C411" s="120" t="s">
        <v>18</v>
      </c>
      <c r="D411" s="121" t="s">
        <v>55</v>
      </c>
      <c r="E411" s="121" t="s">
        <v>57</v>
      </c>
      <c r="F411" s="49" t="s">
        <v>90</v>
      </c>
      <c r="G411" s="122">
        <v>0</v>
      </c>
      <c r="H411" s="122">
        <v>1.82</v>
      </c>
      <c r="I411" s="135">
        <v>1.62</v>
      </c>
      <c r="J411" s="39">
        <f>Table_ForecastInput[[#This Row],[Quote]]/Table_ForecastInput[[#This Row],[Closer]]-100%</f>
        <v>0.12345679012345667</v>
      </c>
      <c r="K411" s="36"/>
      <c r="L411" s="20">
        <v>0.82000000000000006</v>
      </c>
      <c r="M411" s="139">
        <f>M410+Table_ForecastInput[[#This Row],[gew./verl. EH]]</f>
        <v>36.400000000000013</v>
      </c>
    </row>
    <row r="412" spans="2:13" ht="21" customHeight="1" x14ac:dyDescent="0.3">
      <c r="B412" s="123">
        <v>44136</v>
      </c>
      <c r="C412" s="120" t="s">
        <v>6</v>
      </c>
      <c r="D412" s="121" t="s">
        <v>36</v>
      </c>
      <c r="E412" s="121" t="s">
        <v>7</v>
      </c>
      <c r="F412" s="49" t="s">
        <v>7</v>
      </c>
      <c r="G412" s="122">
        <v>0.25</v>
      </c>
      <c r="H412" s="122">
        <v>1.93</v>
      </c>
      <c r="I412" s="135">
        <v>1.82</v>
      </c>
      <c r="J412" s="39">
        <f>Table_ForecastInput[[#This Row],[Quote]]/Table_ForecastInput[[#This Row],[Closer]]-100%</f>
        <v>6.0439560439560447E-2</v>
      </c>
      <c r="K412" s="36"/>
      <c r="L412" s="20">
        <v>0.92999999999999994</v>
      </c>
      <c r="M412" s="139">
        <f>M411+Table_ForecastInput[[#This Row],[gew./verl. EH]]</f>
        <v>37.330000000000013</v>
      </c>
    </row>
    <row r="413" spans="2:13" ht="21" customHeight="1" x14ac:dyDescent="0.3">
      <c r="B413" s="123">
        <v>44136</v>
      </c>
      <c r="C413" s="120" t="s">
        <v>21</v>
      </c>
      <c r="D413" s="121" t="s">
        <v>224</v>
      </c>
      <c r="E413" s="121" t="s">
        <v>23</v>
      </c>
      <c r="F413" s="49" t="s">
        <v>23</v>
      </c>
      <c r="G413" s="122">
        <v>0</v>
      </c>
      <c r="H413" s="122">
        <v>1.93</v>
      </c>
      <c r="I413" s="135">
        <v>2</v>
      </c>
      <c r="J413" s="39">
        <f>Table_ForecastInput[[#This Row],[Quote]]/Table_ForecastInput[[#This Row],[Closer]]-100%</f>
        <v>-3.5000000000000031E-2</v>
      </c>
      <c r="K413" s="36"/>
      <c r="L413" s="20">
        <v>0</v>
      </c>
      <c r="M413" s="139">
        <f>M412+Table_ForecastInput[[#This Row],[gew./verl. EH]]</f>
        <v>37.330000000000013</v>
      </c>
    </row>
    <row r="414" spans="2:13" ht="21" customHeight="1" x14ac:dyDescent="0.3">
      <c r="B414" s="123">
        <v>44136</v>
      </c>
      <c r="C414" s="120" t="s">
        <v>18</v>
      </c>
      <c r="D414" s="121" t="s">
        <v>189</v>
      </c>
      <c r="E414" s="121" t="s">
        <v>185</v>
      </c>
      <c r="F414" s="49" t="s">
        <v>189</v>
      </c>
      <c r="G414" s="122">
        <v>-0.25</v>
      </c>
      <c r="H414" s="122">
        <v>1.94</v>
      </c>
      <c r="I414" s="135">
        <v>2</v>
      </c>
      <c r="J414" s="39">
        <f>Table_ForecastInput[[#This Row],[Quote]]/Table_ForecastInput[[#This Row],[Closer]]-100%</f>
        <v>-3.0000000000000027E-2</v>
      </c>
      <c r="K414" s="36"/>
      <c r="L414" s="20">
        <v>-0.5</v>
      </c>
      <c r="M414" s="139">
        <f>M413+Table_ForecastInput[[#This Row],[gew./verl. EH]]</f>
        <v>36.830000000000013</v>
      </c>
    </row>
    <row r="415" spans="2:13" ht="21" customHeight="1" x14ac:dyDescent="0.3">
      <c r="B415" s="123">
        <v>44136</v>
      </c>
      <c r="C415" s="120" t="s">
        <v>102</v>
      </c>
      <c r="D415" s="121" t="s">
        <v>160</v>
      </c>
      <c r="E415" s="121" t="s">
        <v>201</v>
      </c>
      <c r="F415" s="49" t="s">
        <v>160</v>
      </c>
      <c r="G415" s="122">
        <v>0</v>
      </c>
      <c r="H415" s="122">
        <v>1.68</v>
      </c>
      <c r="I415" s="135">
        <v>1.55</v>
      </c>
      <c r="J415" s="39">
        <f>Table_ForecastInput[[#This Row],[Quote]]/Table_ForecastInput[[#This Row],[Closer]]-100%</f>
        <v>8.3870967741935365E-2</v>
      </c>
      <c r="K415" s="36"/>
      <c r="L415" s="20">
        <v>0</v>
      </c>
      <c r="M415" s="139">
        <f>M414+Table_ForecastInput[[#This Row],[gew./verl. EH]]</f>
        <v>36.830000000000013</v>
      </c>
    </row>
    <row r="416" spans="2:13" ht="21" customHeight="1" x14ac:dyDescent="0.3">
      <c r="B416" s="123">
        <v>44136</v>
      </c>
      <c r="C416" s="120" t="s">
        <v>99</v>
      </c>
      <c r="D416" s="121" t="s">
        <v>107</v>
      </c>
      <c r="E416" s="121" t="s">
        <v>101</v>
      </c>
      <c r="F416" s="49" t="s">
        <v>101</v>
      </c>
      <c r="G416" s="122">
        <v>0</v>
      </c>
      <c r="H416" s="122">
        <v>1.64</v>
      </c>
      <c r="I416" s="135">
        <v>1.66</v>
      </c>
      <c r="J416" s="39">
        <f>Table_ForecastInput[[#This Row],[Quote]]/Table_ForecastInput[[#This Row],[Closer]]-100%</f>
        <v>-1.2048192771084376E-2</v>
      </c>
      <c r="K416" s="36"/>
      <c r="L416" s="20">
        <v>0.6399999999999999</v>
      </c>
      <c r="M416" s="139">
        <f>M415+Table_ForecastInput[[#This Row],[gew./verl. EH]]</f>
        <v>37.470000000000013</v>
      </c>
    </row>
    <row r="417" spans="2:13" ht="21" customHeight="1" x14ac:dyDescent="0.3">
      <c r="B417" s="123">
        <v>44136</v>
      </c>
      <c r="C417" s="120" t="s">
        <v>9</v>
      </c>
      <c r="D417" s="121" t="s">
        <v>180</v>
      </c>
      <c r="E417" s="121" t="s">
        <v>15</v>
      </c>
      <c r="F417" s="49" t="s">
        <v>180</v>
      </c>
      <c r="G417" s="122">
        <v>-0.5</v>
      </c>
      <c r="H417" s="122">
        <v>1.88</v>
      </c>
      <c r="I417" s="135">
        <v>1.87</v>
      </c>
      <c r="J417" s="39">
        <f>Table_ForecastInput[[#This Row],[Quote]]/Table_ForecastInput[[#This Row],[Closer]]-100%</f>
        <v>5.3475935828874999E-3</v>
      </c>
      <c r="K417" s="36"/>
      <c r="L417" s="20">
        <v>-1</v>
      </c>
      <c r="M417" s="139">
        <f>M416+Table_ForecastInput[[#This Row],[gew./verl. EH]]</f>
        <v>36.470000000000013</v>
      </c>
    </row>
    <row r="418" spans="2:13" ht="21" customHeight="1" x14ac:dyDescent="0.3">
      <c r="B418" s="123">
        <v>44137</v>
      </c>
      <c r="C418" s="120" t="s">
        <v>102</v>
      </c>
      <c r="D418" s="121" t="s">
        <v>103</v>
      </c>
      <c r="E418" s="121" t="s">
        <v>205</v>
      </c>
      <c r="F418" s="121" t="s">
        <v>103</v>
      </c>
      <c r="G418" s="122">
        <v>-0.5</v>
      </c>
      <c r="H418" s="122">
        <v>1.87</v>
      </c>
      <c r="I418" s="135">
        <v>1.84</v>
      </c>
      <c r="J418" s="39">
        <f>Table_ForecastInput[[#This Row],[Quote]]/Table_ForecastInput[[#This Row],[Closer]]-100%</f>
        <v>1.6304347826086918E-2</v>
      </c>
      <c r="K418" s="36"/>
      <c r="L418" s="20">
        <v>0.87000000000000011</v>
      </c>
      <c r="M418" s="139">
        <f>M417+Table_ForecastInput[[#This Row],[gew./verl. EH]]</f>
        <v>37.340000000000011</v>
      </c>
    </row>
    <row r="419" spans="2:13" ht="21" customHeight="1" x14ac:dyDescent="0.3">
      <c r="B419" s="123">
        <v>44137</v>
      </c>
      <c r="C419" s="120" t="s">
        <v>18</v>
      </c>
      <c r="D419" s="121" t="s">
        <v>76</v>
      </c>
      <c r="E419" s="121" t="s">
        <v>30</v>
      </c>
      <c r="F419" s="121" t="s">
        <v>76</v>
      </c>
      <c r="G419" s="122">
        <v>-0.5</v>
      </c>
      <c r="H419" s="122">
        <v>1.66</v>
      </c>
      <c r="I419" s="135">
        <v>1.63</v>
      </c>
      <c r="J419" s="39">
        <f>Table_ForecastInput[[#This Row],[Quote]]/Table_ForecastInput[[#This Row],[Closer]]-100%</f>
        <v>1.8404907975460238E-2</v>
      </c>
      <c r="K419" s="36"/>
      <c r="L419" s="20">
        <v>0.65999999999999992</v>
      </c>
      <c r="M419" s="139">
        <f>M418+Table_ForecastInput[[#This Row],[gew./verl. EH]]</f>
        <v>38.000000000000007</v>
      </c>
    </row>
    <row r="420" spans="2:13" ht="21" customHeight="1" x14ac:dyDescent="0.3">
      <c r="B420" s="123">
        <v>44137</v>
      </c>
      <c r="C420" s="120" t="s">
        <v>9</v>
      </c>
      <c r="D420" s="121" t="s">
        <v>12</v>
      </c>
      <c r="E420" s="121" t="s">
        <v>225</v>
      </c>
      <c r="F420" s="121" t="s">
        <v>225</v>
      </c>
      <c r="G420" s="122">
        <v>0.75</v>
      </c>
      <c r="H420" s="122">
        <v>1.79</v>
      </c>
      <c r="I420" s="135">
        <v>1.51</v>
      </c>
      <c r="J420" s="39">
        <f>Table_ForecastInput[[#This Row],[Quote]]/Table_ForecastInput[[#This Row],[Closer]]-100%</f>
        <v>0.185430463576159</v>
      </c>
      <c r="K420" s="36"/>
      <c r="L420" s="20">
        <v>-1</v>
      </c>
      <c r="M420" s="139">
        <f>M419+Table_ForecastInput[[#This Row],[gew./verl. EH]]</f>
        <v>37.000000000000007</v>
      </c>
    </row>
    <row r="421" spans="2:13" ht="21" customHeight="1" x14ac:dyDescent="0.3">
      <c r="B421" s="123">
        <v>44141</v>
      </c>
      <c r="C421" s="120" t="s">
        <v>9</v>
      </c>
      <c r="D421" s="121" t="s">
        <v>124</v>
      </c>
      <c r="E421" s="121" t="s">
        <v>13</v>
      </c>
      <c r="F421" s="121" t="s">
        <v>124</v>
      </c>
      <c r="G421" s="122">
        <v>-0.25</v>
      </c>
      <c r="H421" s="122">
        <v>1.76</v>
      </c>
      <c r="I421" s="135">
        <v>2</v>
      </c>
      <c r="J421" s="39">
        <f>Table_ForecastInput[[#This Row],[Quote]]/Table_ForecastInput[[#This Row],[Closer]]-100%</f>
        <v>-0.12</v>
      </c>
      <c r="K421" s="36"/>
      <c r="L421" s="20">
        <v>-0.5</v>
      </c>
      <c r="M421" s="139">
        <f>M420+Table_ForecastInput[[#This Row],[gew./verl. EH]]</f>
        <v>36.500000000000007</v>
      </c>
    </row>
    <row r="422" spans="2:13" ht="21" customHeight="1" x14ac:dyDescent="0.3">
      <c r="B422" s="123">
        <v>44141</v>
      </c>
      <c r="C422" s="120" t="s">
        <v>6</v>
      </c>
      <c r="D422" s="121" t="s">
        <v>39</v>
      </c>
      <c r="E422" s="121" t="s">
        <v>93</v>
      </c>
      <c r="F422" s="121" t="s">
        <v>115</v>
      </c>
      <c r="G422" s="122">
        <v>0</v>
      </c>
      <c r="H422" s="122">
        <v>1.86</v>
      </c>
      <c r="I422" s="135">
        <v>2</v>
      </c>
      <c r="J422" s="39">
        <f>Table_ForecastInput[[#This Row],[Quote]]/Table_ForecastInput[[#This Row],[Closer]]-100%</f>
        <v>-6.9999999999999951E-2</v>
      </c>
      <c r="K422" s="36"/>
      <c r="L422" s="20">
        <v>0.8600000000000001</v>
      </c>
      <c r="M422" s="139">
        <f>M421+Table_ForecastInput[[#This Row],[gew./verl. EH]]</f>
        <v>37.360000000000007</v>
      </c>
    </row>
    <row r="423" spans="2:13" ht="21" customHeight="1" x14ac:dyDescent="0.3">
      <c r="B423" s="123">
        <v>44141</v>
      </c>
      <c r="C423" s="120" t="s">
        <v>18</v>
      </c>
      <c r="D423" s="121" t="s">
        <v>122</v>
      </c>
      <c r="E423" s="121" t="s">
        <v>55</v>
      </c>
      <c r="F423" s="121" t="s">
        <v>122</v>
      </c>
      <c r="G423" s="122">
        <v>0.25</v>
      </c>
      <c r="H423" s="122">
        <v>1.99</v>
      </c>
      <c r="I423" s="135">
        <v>2</v>
      </c>
      <c r="J423" s="39">
        <f>Table_ForecastInput[[#This Row],[Quote]]/Table_ForecastInput[[#This Row],[Closer]]-100%</f>
        <v>-5.0000000000000044E-3</v>
      </c>
      <c r="K423" s="36"/>
      <c r="L423" s="20">
        <v>0.495</v>
      </c>
      <c r="M423" s="139">
        <f>M422+Table_ForecastInput[[#This Row],[gew./verl. EH]]</f>
        <v>37.855000000000004</v>
      </c>
    </row>
    <row r="424" spans="2:13" ht="21" customHeight="1" x14ac:dyDescent="0.3">
      <c r="B424" s="123">
        <v>44142</v>
      </c>
      <c r="C424" s="120" t="s">
        <v>6</v>
      </c>
      <c r="D424" s="121" t="s">
        <v>144</v>
      </c>
      <c r="E424" s="121" t="s">
        <v>197</v>
      </c>
      <c r="F424" s="49" t="s">
        <v>197</v>
      </c>
      <c r="G424" s="122">
        <v>0.25</v>
      </c>
      <c r="H424" s="122">
        <v>1.83</v>
      </c>
      <c r="I424" s="135">
        <v>1.69</v>
      </c>
      <c r="J424" s="39">
        <f>Table_ForecastInput[[#This Row],[Quote]]/Table_ForecastInput[[#This Row],[Closer]]-100%</f>
        <v>8.2840236686390512E-2</v>
      </c>
      <c r="K424" s="36"/>
      <c r="L424" s="20">
        <v>0.83000000000000007</v>
      </c>
      <c r="M424" s="139">
        <f>M423+Table_ForecastInput[[#This Row],[gew./verl. EH]]</f>
        <v>38.685000000000002</v>
      </c>
    </row>
    <row r="425" spans="2:13" ht="21" customHeight="1" x14ac:dyDescent="0.3">
      <c r="B425" s="123">
        <v>44142</v>
      </c>
      <c r="C425" s="120" t="s">
        <v>16</v>
      </c>
      <c r="D425" s="121" t="s">
        <v>67</v>
      </c>
      <c r="E425" s="121" t="s">
        <v>68</v>
      </c>
      <c r="F425" s="49" t="s">
        <v>68</v>
      </c>
      <c r="G425" s="122">
        <v>0</v>
      </c>
      <c r="H425" s="122">
        <v>1.78</v>
      </c>
      <c r="I425" s="135">
        <v>1.64</v>
      </c>
      <c r="J425" s="39">
        <f>Table_ForecastInput[[#This Row],[Quote]]/Table_ForecastInput[[#This Row],[Closer]]-100%</f>
        <v>8.5365853658536661E-2</v>
      </c>
      <c r="K425" s="36"/>
      <c r="L425" s="20">
        <v>0.78</v>
      </c>
      <c r="M425" s="139">
        <f>M424+Table_ForecastInput[[#This Row],[gew./verl. EH]]</f>
        <v>39.465000000000003</v>
      </c>
    </row>
    <row r="426" spans="2:13" ht="21" customHeight="1" x14ac:dyDescent="0.3">
      <c r="B426" s="123">
        <v>44142</v>
      </c>
      <c r="C426" s="120" t="s">
        <v>18</v>
      </c>
      <c r="D426" s="121" t="s">
        <v>218</v>
      </c>
      <c r="E426" s="121" t="s">
        <v>159</v>
      </c>
      <c r="F426" s="49" t="s">
        <v>159</v>
      </c>
      <c r="G426" s="122">
        <v>0.5</v>
      </c>
      <c r="H426" s="122">
        <v>1.76</v>
      </c>
      <c r="I426" s="135">
        <v>1.68</v>
      </c>
      <c r="J426" s="39">
        <f>Table_ForecastInput[[#This Row],[Quote]]/Table_ForecastInput[[#This Row],[Closer]]-100%</f>
        <v>4.7619047619047672E-2</v>
      </c>
      <c r="K426" s="36"/>
      <c r="L426" s="20">
        <v>0.76</v>
      </c>
      <c r="M426" s="139">
        <f>M425+Table_ForecastInput[[#This Row],[gew./verl. EH]]</f>
        <v>40.225000000000001</v>
      </c>
    </row>
    <row r="427" spans="2:13" ht="21" customHeight="1" x14ac:dyDescent="0.3">
      <c r="B427" s="123">
        <v>44142</v>
      </c>
      <c r="C427" s="120" t="s">
        <v>21</v>
      </c>
      <c r="D427" s="121" t="s">
        <v>62</v>
      </c>
      <c r="E427" s="121" t="s">
        <v>220</v>
      </c>
      <c r="F427" s="49" t="s">
        <v>62</v>
      </c>
      <c r="G427" s="122">
        <v>-0.5</v>
      </c>
      <c r="H427" s="122">
        <v>1.95</v>
      </c>
      <c r="I427" s="135">
        <v>1.81</v>
      </c>
      <c r="J427" s="39">
        <f>Table_ForecastInput[[#This Row],[Quote]]/Table_ForecastInput[[#This Row],[Closer]]-100%</f>
        <v>7.7348066298342566E-2</v>
      </c>
      <c r="K427" s="36"/>
      <c r="L427" s="20">
        <v>0.95</v>
      </c>
      <c r="M427" s="139">
        <f>M426+Table_ForecastInput[[#This Row],[gew./verl. EH]]</f>
        <v>41.175000000000004</v>
      </c>
    </row>
    <row r="428" spans="2:13" ht="21" customHeight="1" x14ac:dyDescent="0.3">
      <c r="B428" s="123">
        <v>44142</v>
      </c>
      <c r="C428" s="120" t="s">
        <v>21</v>
      </c>
      <c r="D428" s="121" t="s">
        <v>37</v>
      </c>
      <c r="E428" s="121" t="s">
        <v>24</v>
      </c>
      <c r="F428" s="49" t="s">
        <v>37</v>
      </c>
      <c r="G428" s="122">
        <v>0.25</v>
      </c>
      <c r="H428" s="122">
        <v>1.73</v>
      </c>
      <c r="I428" s="135">
        <v>1.7</v>
      </c>
      <c r="J428" s="39">
        <f>Table_ForecastInput[[#This Row],[Quote]]/Table_ForecastInput[[#This Row],[Closer]]-100%</f>
        <v>1.7647058823529349E-2</v>
      </c>
      <c r="K428" s="36"/>
      <c r="L428" s="20">
        <v>0.36499999999999999</v>
      </c>
      <c r="M428" s="139">
        <f>M427+Table_ForecastInput[[#This Row],[gew./verl. EH]]</f>
        <v>41.540000000000006</v>
      </c>
    </row>
    <row r="429" spans="2:13" ht="21" customHeight="1" x14ac:dyDescent="0.3">
      <c r="B429" s="123">
        <v>44142</v>
      </c>
      <c r="C429" s="120" t="s">
        <v>16</v>
      </c>
      <c r="D429" s="121" t="s">
        <v>195</v>
      </c>
      <c r="E429" s="121" t="s">
        <v>128</v>
      </c>
      <c r="F429" s="49" t="s">
        <v>195</v>
      </c>
      <c r="G429" s="122">
        <v>0.25</v>
      </c>
      <c r="H429" s="122">
        <v>1.9</v>
      </c>
      <c r="I429" s="135">
        <v>1.76</v>
      </c>
      <c r="J429" s="39">
        <f>Table_ForecastInput[[#This Row],[Quote]]/Table_ForecastInput[[#This Row],[Closer]]-100%</f>
        <v>7.9545454545454586E-2</v>
      </c>
      <c r="K429" s="36"/>
      <c r="L429" s="20">
        <v>0.89999999999999991</v>
      </c>
      <c r="M429" s="139">
        <f>M428+Table_ForecastInput[[#This Row],[gew./verl. EH]]</f>
        <v>42.440000000000005</v>
      </c>
    </row>
    <row r="430" spans="2:13" ht="21" customHeight="1" x14ac:dyDescent="0.3">
      <c r="B430" s="123">
        <v>44143</v>
      </c>
      <c r="C430" s="120" t="s">
        <v>6</v>
      </c>
      <c r="D430" s="121" t="s">
        <v>196</v>
      </c>
      <c r="E430" s="121" t="s">
        <v>36</v>
      </c>
      <c r="F430" s="121" t="s">
        <v>36</v>
      </c>
      <c r="G430" s="122">
        <v>0</v>
      </c>
      <c r="H430" s="122">
        <v>1.83</v>
      </c>
      <c r="I430" s="135">
        <v>1.82</v>
      </c>
      <c r="J430" s="39">
        <f>Table_ForecastInput[[#This Row],[Quote]]/Table_ForecastInput[[#This Row],[Closer]]-100%</f>
        <v>5.494505494505475E-3</v>
      </c>
      <c r="K430" s="36"/>
      <c r="L430" s="20">
        <v>0.83000000000000007</v>
      </c>
      <c r="M430" s="139">
        <f>M429+Table_ForecastInput[[#This Row],[gew./verl. EH]]</f>
        <v>43.27</v>
      </c>
    </row>
    <row r="431" spans="2:13" ht="21" customHeight="1" x14ac:dyDescent="0.3">
      <c r="B431" s="123">
        <v>44143</v>
      </c>
      <c r="C431" s="120" t="s">
        <v>102</v>
      </c>
      <c r="D431" s="121" t="s">
        <v>205</v>
      </c>
      <c r="E431" s="121" t="s">
        <v>160</v>
      </c>
      <c r="F431" s="121" t="s">
        <v>160</v>
      </c>
      <c r="G431" s="122">
        <v>-0.5</v>
      </c>
      <c r="H431" s="122">
        <v>1.83</v>
      </c>
      <c r="I431" s="135">
        <v>2</v>
      </c>
      <c r="J431" s="39">
        <f>Table_ForecastInput[[#This Row],[Quote]]/Table_ForecastInput[[#This Row],[Closer]]-100%</f>
        <v>-8.4999999999999964E-2</v>
      </c>
      <c r="K431" s="36"/>
      <c r="L431" s="20">
        <v>-1</v>
      </c>
      <c r="M431" s="139">
        <f>M430+Table_ForecastInput[[#This Row],[gew./verl. EH]]</f>
        <v>42.27</v>
      </c>
    </row>
    <row r="432" spans="2:13" ht="21" customHeight="1" x14ac:dyDescent="0.3">
      <c r="B432" s="123">
        <v>44143</v>
      </c>
      <c r="C432" s="120" t="s">
        <v>16</v>
      </c>
      <c r="D432" s="121" t="s">
        <v>219</v>
      </c>
      <c r="E432" s="121" t="s">
        <v>97</v>
      </c>
      <c r="F432" s="49" t="s">
        <v>97</v>
      </c>
      <c r="G432" s="122">
        <v>-0.5</v>
      </c>
      <c r="H432" s="122">
        <v>1.53</v>
      </c>
      <c r="I432" s="135">
        <v>1.5</v>
      </c>
      <c r="J432" s="39">
        <f>Table_ForecastInput[[#This Row],[Quote]]/Table_ForecastInput[[#This Row],[Closer]]-100%</f>
        <v>2.0000000000000018E-2</v>
      </c>
      <c r="K432" s="36"/>
      <c r="L432" s="20">
        <v>0.53</v>
      </c>
      <c r="M432" s="139">
        <f>M431+Table_ForecastInput[[#This Row],[gew./verl. EH]]</f>
        <v>42.800000000000004</v>
      </c>
    </row>
    <row r="433" spans="2:13" ht="21" customHeight="1" x14ac:dyDescent="0.3">
      <c r="B433" s="123">
        <v>44143</v>
      </c>
      <c r="C433" s="120" t="s">
        <v>102</v>
      </c>
      <c r="D433" s="121" t="s">
        <v>170</v>
      </c>
      <c r="E433" s="121" t="s">
        <v>111</v>
      </c>
      <c r="F433" s="121" t="s">
        <v>170</v>
      </c>
      <c r="G433" s="122">
        <v>-0.5</v>
      </c>
      <c r="H433" s="122">
        <v>1.41</v>
      </c>
      <c r="I433" s="135">
        <v>1.26</v>
      </c>
      <c r="J433" s="39">
        <f>Table_ForecastInput[[#This Row],[Quote]]/Table_ForecastInput[[#This Row],[Closer]]-100%</f>
        <v>0.11904761904761907</v>
      </c>
      <c r="K433" s="36"/>
      <c r="L433" s="20">
        <v>0.40999999999999992</v>
      </c>
      <c r="M433" s="139">
        <f>M432+Table_ForecastInput[[#This Row],[gew./verl. EH]]</f>
        <v>43.21</v>
      </c>
    </row>
    <row r="434" spans="2:13" ht="21" customHeight="1" x14ac:dyDescent="0.3">
      <c r="B434" s="123">
        <v>44143</v>
      </c>
      <c r="C434" s="120" t="s">
        <v>9</v>
      </c>
      <c r="D434" s="121" t="s">
        <v>31</v>
      </c>
      <c r="E434" s="121" t="s">
        <v>131</v>
      </c>
      <c r="F434" s="121" t="s">
        <v>31</v>
      </c>
      <c r="G434" s="122">
        <v>0.25</v>
      </c>
      <c r="H434" s="122">
        <v>1.82</v>
      </c>
      <c r="I434" s="135">
        <v>1.81</v>
      </c>
      <c r="J434" s="39">
        <f>Table_ForecastInput[[#This Row],[Quote]]/Table_ForecastInput[[#This Row],[Closer]]-100%</f>
        <v>5.5248618784531356E-3</v>
      </c>
      <c r="K434" s="36"/>
      <c r="L434" s="20">
        <v>0.41000000000000003</v>
      </c>
      <c r="M434" s="139">
        <f>M433+Table_ForecastInput[[#This Row],[gew./verl. EH]]</f>
        <v>43.62</v>
      </c>
    </row>
    <row r="435" spans="2:13" ht="21" customHeight="1" x14ac:dyDescent="0.3">
      <c r="B435" s="123">
        <v>44143</v>
      </c>
      <c r="C435" s="120" t="s">
        <v>99</v>
      </c>
      <c r="D435" s="121" t="s">
        <v>176</v>
      </c>
      <c r="E435" s="121" t="s">
        <v>106</v>
      </c>
      <c r="F435" s="121" t="s">
        <v>106</v>
      </c>
      <c r="G435" s="122">
        <v>0</v>
      </c>
      <c r="H435" s="122">
        <v>1.55</v>
      </c>
      <c r="I435" s="135">
        <v>1.37</v>
      </c>
      <c r="J435" s="39">
        <f>Table_ForecastInput[[#This Row],[Quote]]/Table_ForecastInput[[#This Row],[Closer]]-100%</f>
        <v>0.13138686131386845</v>
      </c>
      <c r="K435" s="36"/>
      <c r="L435" s="20">
        <v>-1</v>
      </c>
      <c r="M435" s="139">
        <f>M434+Table_ForecastInput[[#This Row],[gew./verl. EH]]</f>
        <v>42.62</v>
      </c>
    </row>
    <row r="436" spans="2:13" ht="21" customHeight="1" x14ac:dyDescent="0.3">
      <c r="B436" s="123">
        <v>44143</v>
      </c>
      <c r="C436" s="120" t="s">
        <v>99</v>
      </c>
      <c r="D436" s="121" t="s">
        <v>104</v>
      </c>
      <c r="E436" s="121" t="s">
        <v>171</v>
      </c>
      <c r="F436" s="121" t="s">
        <v>104</v>
      </c>
      <c r="G436" s="122">
        <v>-0.5</v>
      </c>
      <c r="H436" s="122">
        <v>1.57</v>
      </c>
      <c r="I436" s="135">
        <v>1.49</v>
      </c>
      <c r="J436" s="39">
        <f>Table_ForecastInput[[#This Row],[Quote]]/Table_ForecastInput[[#This Row],[Closer]]-100%</f>
        <v>5.3691275167785379E-2</v>
      </c>
      <c r="K436" s="36"/>
      <c r="L436" s="20">
        <v>-1</v>
      </c>
      <c r="M436" s="139">
        <f>M435+Table_ForecastInput[[#This Row],[gew./verl. EH]]</f>
        <v>41.62</v>
      </c>
    </row>
    <row r="437" spans="2:13" ht="21" customHeight="1" x14ac:dyDescent="0.3">
      <c r="B437" s="123">
        <v>44143</v>
      </c>
      <c r="C437" s="120" t="s">
        <v>21</v>
      </c>
      <c r="D437" s="121" t="s">
        <v>23</v>
      </c>
      <c r="E437" s="121" t="s">
        <v>22</v>
      </c>
      <c r="F437" s="121" t="s">
        <v>23</v>
      </c>
      <c r="G437" s="122">
        <v>0</v>
      </c>
      <c r="H437" s="122">
        <v>1.59</v>
      </c>
      <c r="I437" s="135">
        <v>1.59</v>
      </c>
      <c r="J437" s="39">
        <f>Table_ForecastInput[[#This Row],[Quote]]/Table_ForecastInput[[#This Row],[Closer]]-100%</f>
        <v>0</v>
      </c>
      <c r="K437" s="36"/>
      <c r="L437" s="20">
        <v>0.59000000000000008</v>
      </c>
      <c r="M437" s="139">
        <f>M436+Table_ForecastInput[[#This Row],[gew./verl. EH]]</f>
        <v>42.21</v>
      </c>
    </row>
    <row r="438" spans="2:13" ht="21" customHeight="1" x14ac:dyDescent="0.3">
      <c r="B438" s="123">
        <v>44143</v>
      </c>
      <c r="C438" s="120" t="s">
        <v>18</v>
      </c>
      <c r="D438" s="121" t="s">
        <v>30</v>
      </c>
      <c r="E438" s="121" t="s">
        <v>96</v>
      </c>
      <c r="F438" s="121" t="s">
        <v>96</v>
      </c>
      <c r="G438" s="122">
        <v>0</v>
      </c>
      <c r="H438" s="122">
        <v>1.68</v>
      </c>
      <c r="I438" s="135">
        <v>1.54</v>
      </c>
      <c r="J438" s="39">
        <f>Table_ForecastInput[[#This Row],[Quote]]/Table_ForecastInput[[#This Row],[Closer]]-100%</f>
        <v>9.0909090909090828E-2</v>
      </c>
      <c r="K438" s="36"/>
      <c r="L438" s="20">
        <v>0</v>
      </c>
      <c r="M438" s="139">
        <f>M437+Table_ForecastInput[[#This Row],[gew./verl. EH]]</f>
        <v>42.21</v>
      </c>
    </row>
    <row r="439" spans="2:13" ht="21" customHeight="1" x14ac:dyDescent="0.3">
      <c r="B439" s="123">
        <v>44143</v>
      </c>
      <c r="C439" s="120" t="s">
        <v>6</v>
      </c>
      <c r="D439" s="121" t="s">
        <v>26</v>
      </c>
      <c r="E439" s="121" t="s">
        <v>32</v>
      </c>
      <c r="F439" s="121" t="s">
        <v>26</v>
      </c>
      <c r="G439" s="122">
        <v>-0.5</v>
      </c>
      <c r="H439" s="122">
        <v>1.46</v>
      </c>
      <c r="I439" s="135">
        <v>1.3</v>
      </c>
      <c r="J439" s="39">
        <f>Table_ForecastInput[[#This Row],[Quote]]/Table_ForecastInput[[#This Row],[Closer]]-100%</f>
        <v>0.12307692307692308</v>
      </c>
      <c r="K439" s="36"/>
      <c r="L439" s="20">
        <v>0.45999999999999996</v>
      </c>
      <c r="M439" s="139">
        <f>M438+Table_ForecastInput[[#This Row],[gew./verl. EH]]</f>
        <v>42.67</v>
      </c>
    </row>
    <row r="440" spans="2:13" ht="21" customHeight="1" x14ac:dyDescent="0.3">
      <c r="B440" s="123">
        <v>44155</v>
      </c>
      <c r="C440" s="120" t="s">
        <v>18</v>
      </c>
      <c r="D440" s="121" t="s">
        <v>56</v>
      </c>
      <c r="E440" s="121" t="s">
        <v>226</v>
      </c>
      <c r="F440" s="121" t="s">
        <v>56</v>
      </c>
      <c r="G440" s="122">
        <v>-0.25</v>
      </c>
      <c r="H440" s="122">
        <v>1.94</v>
      </c>
      <c r="I440" s="135">
        <v>2</v>
      </c>
      <c r="J440" s="39">
        <f>Table_ForecastInput[[#This Row],[Quote]]/Table_ForecastInput[[#This Row],[Closer]]-100%</f>
        <v>-3.0000000000000027E-2</v>
      </c>
      <c r="K440" s="36"/>
      <c r="L440" s="20">
        <v>-0.5</v>
      </c>
      <c r="M440" s="139">
        <f>M439+Table_ForecastInput[[#This Row],[gew./verl. EH]]</f>
        <v>42.17</v>
      </c>
    </row>
    <row r="441" spans="2:13" ht="21" customHeight="1" x14ac:dyDescent="0.3">
      <c r="B441" s="123">
        <v>44156</v>
      </c>
      <c r="C441" s="120" t="s">
        <v>9</v>
      </c>
      <c r="D441" s="121" t="s">
        <v>221</v>
      </c>
      <c r="E441" s="121" t="s">
        <v>63</v>
      </c>
      <c r="F441" s="49" t="s">
        <v>63</v>
      </c>
      <c r="G441" s="122">
        <v>-0.5</v>
      </c>
      <c r="H441" s="122">
        <v>1.73</v>
      </c>
      <c r="I441" s="135">
        <v>1.68</v>
      </c>
      <c r="J441" s="39">
        <f>Table_ForecastInput[[#This Row],[Quote]]/Table_ForecastInput[[#This Row],[Closer]]-100%</f>
        <v>2.9761904761904878E-2</v>
      </c>
      <c r="K441" s="36"/>
      <c r="L441" s="20">
        <v>0.73</v>
      </c>
      <c r="M441" s="139">
        <f>M440+Table_ForecastInput[[#This Row],[gew./verl. EH]]</f>
        <v>42.9</v>
      </c>
    </row>
    <row r="442" spans="2:13" ht="21" customHeight="1" x14ac:dyDescent="0.3">
      <c r="B442" s="123">
        <v>44156</v>
      </c>
      <c r="C442" s="120" t="s">
        <v>21</v>
      </c>
      <c r="D442" s="121" t="s">
        <v>220</v>
      </c>
      <c r="E442" s="121" t="s">
        <v>95</v>
      </c>
      <c r="F442" s="49" t="s">
        <v>95</v>
      </c>
      <c r="G442" s="122">
        <v>-0.5</v>
      </c>
      <c r="H442" s="122">
        <v>1.61</v>
      </c>
      <c r="I442" s="135">
        <v>1.54</v>
      </c>
      <c r="J442" s="39">
        <f>Table_ForecastInput[[#This Row],[Quote]]/Table_ForecastInput[[#This Row],[Closer]]-100%</f>
        <v>4.5454545454545414E-2</v>
      </c>
      <c r="K442" s="36"/>
      <c r="L442" s="20">
        <v>0.6100000000000001</v>
      </c>
      <c r="M442" s="139">
        <f>M441+Table_ForecastInput[[#This Row],[gew./verl. EH]]</f>
        <v>43.51</v>
      </c>
    </row>
    <row r="443" spans="2:13" ht="21" customHeight="1" x14ac:dyDescent="0.3">
      <c r="B443" s="123">
        <v>44156</v>
      </c>
      <c r="C443" s="120" t="s">
        <v>21</v>
      </c>
      <c r="D443" s="121" t="s">
        <v>24</v>
      </c>
      <c r="E443" s="121" t="s">
        <v>80</v>
      </c>
      <c r="F443" s="49" t="s">
        <v>80</v>
      </c>
      <c r="G443" s="122">
        <v>-0.5</v>
      </c>
      <c r="H443" s="122">
        <v>1.95</v>
      </c>
      <c r="I443" s="135">
        <v>1.81</v>
      </c>
      <c r="J443" s="39">
        <f>Table_ForecastInput[[#This Row],[Quote]]/Table_ForecastInput[[#This Row],[Closer]]-100%</f>
        <v>7.7348066298342566E-2</v>
      </c>
      <c r="K443" s="36"/>
      <c r="L443" s="20">
        <v>-1</v>
      </c>
      <c r="M443" s="139">
        <f>M442+Table_ForecastInput[[#This Row],[gew./verl. EH]]</f>
        <v>42.51</v>
      </c>
    </row>
    <row r="444" spans="2:13" ht="21" customHeight="1" x14ac:dyDescent="0.3">
      <c r="B444" s="123">
        <v>44156</v>
      </c>
      <c r="C444" s="120" t="s">
        <v>6</v>
      </c>
      <c r="D444" s="121" t="s">
        <v>25</v>
      </c>
      <c r="E444" s="121" t="s">
        <v>32</v>
      </c>
      <c r="F444" s="49" t="s">
        <v>25</v>
      </c>
      <c r="G444" s="122">
        <v>-0.25</v>
      </c>
      <c r="H444" s="122">
        <v>1.86</v>
      </c>
      <c r="I444" s="135">
        <v>1.97</v>
      </c>
      <c r="J444" s="39">
        <f>Table_ForecastInput[[#This Row],[Quote]]/Table_ForecastInput[[#This Row],[Closer]]-100%</f>
        <v>-5.5837563451776595E-2</v>
      </c>
      <c r="K444" s="36"/>
      <c r="L444" s="20">
        <v>0.8600000000000001</v>
      </c>
      <c r="M444" s="139">
        <f>M443+Table_ForecastInput[[#This Row],[gew./verl. EH]]</f>
        <v>43.37</v>
      </c>
    </row>
    <row r="445" spans="2:13" ht="21" customHeight="1" x14ac:dyDescent="0.3">
      <c r="B445" s="123">
        <v>44157</v>
      </c>
      <c r="C445" s="120" t="s">
        <v>18</v>
      </c>
      <c r="D445" s="121" t="s">
        <v>159</v>
      </c>
      <c r="E445" s="121" t="s">
        <v>28</v>
      </c>
      <c r="F445" s="49" t="s">
        <v>159</v>
      </c>
      <c r="G445" s="122">
        <v>0.25</v>
      </c>
      <c r="H445" s="122">
        <v>1.9</v>
      </c>
      <c r="I445" s="135">
        <v>1.87</v>
      </c>
      <c r="J445" s="39">
        <f>Table_ForecastInput[[#This Row],[Quote]]/Table_ForecastInput[[#This Row],[Closer]]-100%</f>
        <v>1.6042780748662944E-2</v>
      </c>
      <c r="K445" s="36"/>
      <c r="L445" s="20">
        <v>0.44999999999999996</v>
      </c>
      <c r="M445" s="139">
        <f>M444+Table_ForecastInput[[#This Row],[gew./verl. EH]]</f>
        <v>43.82</v>
      </c>
    </row>
    <row r="446" spans="2:13" ht="21" customHeight="1" x14ac:dyDescent="0.3">
      <c r="B446" s="123">
        <v>44157</v>
      </c>
      <c r="C446" s="120" t="s">
        <v>102</v>
      </c>
      <c r="D446" s="121" t="s">
        <v>162</v>
      </c>
      <c r="E446" s="121" t="s">
        <v>169</v>
      </c>
      <c r="F446" s="49" t="s">
        <v>162</v>
      </c>
      <c r="G446" s="122">
        <v>-0.5</v>
      </c>
      <c r="H446" s="122">
        <v>1.72</v>
      </c>
      <c r="I446" s="135">
        <v>1.56</v>
      </c>
      <c r="J446" s="39">
        <f>Table_ForecastInput[[#This Row],[Quote]]/Table_ForecastInput[[#This Row],[Closer]]-100%</f>
        <v>0.10256410256410242</v>
      </c>
      <c r="K446" s="36"/>
      <c r="L446" s="20">
        <v>0.72</v>
      </c>
      <c r="M446" s="139">
        <f>M445+Table_ForecastInput[[#This Row],[gew./verl. EH]]</f>
        <v>44.54</v>
      </c>
    </row>
    <row r="447" spans="2:13" ht="21" customHeight="1" x14ac:dyDescent="0.3">
      <c r="B447" s="123">
        <v>44157</v>
      </c>
      <c r="C447" s="120" t="s">
        <v>99</v>
      </c>
      <c r="D447" s="121" t="s">
        <v>114</v>
      </c>
      <c r="E447" s="121" t="s">
        <v>176</v>
      </c>
      <c r="F447" s="49" t="s">
        <v>176</v>
      </c>
      <c r="G447" s="122">
        <v>0.25</v>
      </c>
      <c r="H447" s="122">
        <v>1.92</v>
      </c>
      <c r="I447" s="135">
        <v>1.92</v>
      </c>
      <c r="J447" s="39">
        <f>Table_ForecastInput[[#This Row],[Quote]]/Table_ForecastInput[[#This Row],[Closer]]-100%</f>
        <v>0</v>
      </c>
      <c r="K447" s="36"/>
      <c r="L447" s="20">
        <v>0.91999999999999993</v>
      </c>
      <c r="M447" s="139">
        <f>M446+Table_ForecastInput[[#This Row],[gew./verl. EH]]</f>
        <v>45.46</v>
      </c>
    </row>
    <row r="448" spans="2:13" ht="21" customHeight="1" x14ac:dyDescent="0.3">
      <c r="B448" s="123">
        <v>44157</v>
      </c>
      <c r="C448" s="120" t="s">
        <v>6</v>
      </c>
      <c r="D448" s="121" t="s">
        <v>27</v>
      </c>
      <c r="E448" s="121" t="s">
        <v>196</v>
      </c>
      <c r="F448" s="49" t="s">
        <v>27</v>
      </c>
      <c r="G448" s="122">
        <v>0</v>
      </c>
      <c r="H448" s="122">
        <v>1.47</v>
      </c>
      <c r="I448" s="135">
        <v>1.35</v>
      </c>
      <c r="J448" s="39">
        <f>Table_ForecastInput[[#This Row],[Quote]]/Table_ForecastInput[[#This Row],[Closer]]-100%</f>
        <v>8.8888888888888795E-2</v>
      </c>
      <c r="K448" s="36"/>
      <c r="L448" s="20">
        <v>-1</v>
      </c>
      <c r="M448" s="139">
        <f>M447+Table_ForecastInput[[#This Row],[gew./verl. EH]]</f>
        <v>44.46</v>
      </c>
    </row>
    <row r="449" spans="2:13" ht="21" customHeight="1" x14ac:dyDescent="0.3">
      <c r="B449" s="123">
        <v>44158</v>
      </c>
      <c r="C449" s="120" t="s">
        <v>102</v>
      </c>
      <c r="D449" s="121" t="s">
        <v>111</v>
      </c>
      <c r="E449" s="121" t="s">
        <v>109</v>
      </c>
      <c r="F449" s="121" t="s">
        <v>109</v>
      </c>
      <c r="G449" s="122">
        <v>0.5</v>
      </c>
      <c r="H449" s="122">
        <v>1.85</v>
      </c>
      <c r="I449" s="135">
        <v>1.61</v>
      </c>
      <c r="J449" s="39">
        <f>Table_ForecastInput[[#This Row],[Quote]]/Table_ForecastInput[[#This Row],[Closer]]-100%</f>
        <v>0.14906832298136652</v>
      </c>
      <c r="K449" s="36"/>
      <c r="L449" s="20">
        <v>0.85000000000000009</v>
      </c>
      <c r="M449" s="139">
        <f>M448+Table_ForecastInput[[#This Row],[gew./verl. EH]]</f>
        <v>45.31</v>
      </c>
    </row>
    <row r="450" spans="2:13" ht="21" customHeight="1" x14ac:dyDescent="0.3">
      <c r="B450" s="123">
        <v>44163</v>
      </c>
      <c r="C450" s="120" t="s">
        <v>21</v>
      </c>
      <c r="D450" s="121" t="s">
        <v>83</v>
      </c>
      <c r="E450" s="121" t="s">
        <v>53</v>
      </c>
      <c r="F450" s="121" t="s">
        <v>83</v>
      </c>
      <c r="G450" s="122">
        <v>0</v>
      </c>
      <c r="H450" s="122">
        <v>1.79</v>
      </c>
      <c r="I450" s="135">
        <v>1.77</v>
      </c>
      <c r="J450" s="39">
        <f>Table_ForecastInput[[#This Row],[Quote]]/Table_ForecastInput[[#This Row],[Closer]]-100%</f>
        <v>1.1299435028248705E-2</v>
      </c>
      <c r="K450" s="36"/>
      <c r="L450" s="20">
        <v>0</v>
      </c>
      <c r="M450" s="139">
        <f>M449+Table_ForecastInput[[#This Row],[gew./verl. EH]]</f>
        <v>45.31</v>
      </c>
    </row>
    <row r="451" spans="2:13" ht="21" customHeight="1" x14ac:dyDescent="0.3">
      <c r="B451" s="123">
        <v>44163</v>
      </c>
      <c r="C451" s="120" t="s">
        <v>16</v>
      </c>
      <c r="D451" s="121" t="s">
        <v>67</v>
      </c>
      <c r="E451" s="121" t="s">
        <v>128</v>
      </c>
      <c r="F451" s="121" t="s">
        <v>67</v>
      </c>
      <c r="G451" s="122">
        <v>-0.25</v>
      </c>
      <c r="H451" s="122">
        <v>1.74</v>
      </c>
      <c r="I451" s="135">
        <v>2</v>
      </c>
      <c r="J451" s="39">
        <f>Table_ForecastInput[[#This Row],[Quote]]/Table_ForecastInput[[#This Row],[Closer]]-100%</f>
        <v>-0.13</v>
      </c>
      <c r="K451" s="36"/>
      <c r="L451" s="20">
        <v>-1</v>
      </c>
      <c r="M451" s="139">
        <f>M450+Table_ForecastInput[[#This Row],[gew./verl. EH]]</f>
        <v>44.31</v>
      </c>
    </row>
    <row r="452" spans="2:13" ht="21" customHeight="1" x14ac:dyDescent="0.3">
      <c r="B452" s="123">
        <v>44164</v>
      </c>
      <c r="C452" s="120" t="s">
        <v>102</v>
      </c>
      <c r="D452" s="121" t="s">
        <v>161</v>
      </c>
      <c r="E452" s="121" t="s">
        <v>113</v>
      </c>
      <c r="F452" s="121" t="s">
        <v>113</v>
      </c>
      <c r="G452" s="122">
        <v>-0.5</v>
      </c>
      <c r="H452" s="122">
        <v>1.93</v>
      </c>
      <c r="I452" s="135">
        <v>1.69</v>
      </c>
      <c r="J452" s="39">
        <f>Table_ForecastInput[[#This Row],[Quote]]/Table_ForecastInput[[#This Row],[Closer]]-100%</f>
        <v>0.14201183431952669</v>
      </c>
      <c r="K452" s="36"/>
      <c r="L452" s="20">
        <v>0.92999999999999994</v>
      </c>
      <c r="M452" s="139">
        <f>M451+Table_ForecastInput[[#This Row],[gew./verl. EH]]</f>
        <v>45.24</v>
      </c>
    </row>
    <row r="453" spans="2:13" ht="21" customHeight="1" x14ac:dyDescent="0.3">
      <c r="B453" s="123">
        <v>44164</v>
      </c>
      <c r="C453" s="120" t="s">
        <v>9</v>
      </c>
      <c r="D453" s="121" t="s">
        <v>94</v>
      </c>
      <c r="E453" s="121" t="s">
        <v>10</v>
      </c>
      <c r="F453" s="121" t="s">
        <v>94</v>
      </c>
      <c r="G453" s="122">
        <v>-0.5</v>
      </c>
      <c r="H453" s="122">
        <v>1.81</v>
      </c>
      <c r="I453" s="135">
        <v>1.7</v>
      </c>
      <c r="J453" s="39">
        <f>Table_ForecastInput[[#This Row],[Quote]]/Table_ForecastInput[[#This Row],[Closer]]-100%</f>
        <v>6.4705882352941169E-2</v>
      </c>
      <c r="K453" s="36"/>
      <c r="L453" s="20">
        <v>0.81</v>
      </c>
      <c r="M453" s="139">
        <f>M452+Table_ForecastInput[[#This Row],[gew./verl. EH]]</f>
        <v>46.050000000000004</v>
      </c>
    </row>
    <row r="454" spans="2:13" ht="21" customHeight="1" x14ac:dyDescent="0.3">
      <c r="B454" s="123">
        <v>44164</v>
      </c>
      <c r="C454" s="120" t="s">
        <v>6</v>
      </c>
      <c r="D454" s="121" t="s">
        <v>126</v>
      </c>
      <c r="E454" s="121" t="s">
        <v>197</v>
      </c>
      <c r="F454" s="121" t="s">
        <v>197</v>
      </c>
      <c r="G454" s="122">
        <v>-0.25</v>
      </c>
      <c r="H454" s="122">
        <v>1.99</v>
      </c>
      <c r="I454" s="135">
        <v>1.74</v>
      </c>
      <c r="J454" s="39">
        <f>Table_ForecastInput[[#This Row],[Quote]]/Table_ForecastInput[[#This Row],[Closer]]-100%</f>
        <v>0.14367816091954033</v>
      </c>
      <c r="K454" s="36"/>
      <c r="L454" s="20">
        <v>0.99</v>
      </c>
      <c r="M454" s="139">
        <f>M453+Table_ForecastInput[[#This Row],[gew./verl. EH]]</f>
        <v>47.040000000000006</v>
      </c>
    </row>
    <row r="455" spans="2:13" ht="21" customHeight="1" x14ac:dyDescent="0.3">
      <c r="B455" s="123">
        <v>44164</v>
      </c>
      <c r="C455" s="120" t="s">
        <v>6</v>
      </c>
      <c r="D455" s="121" t="s">
        <v>79</v>
      </c>
      <c r="E455" s="121" t="s">
        <v>36</v>
      </c>
      <c r="F455" s="121" t="s">
        <v>79</v>
      </c>
      <c r="G455" s="122">
        <v>-0.25</v>
      </c>
      <c r="H455" s="122">
        <v>1.88</v>
      </c>
      <c r="I455" s="135">
        <v>1.85</v>
      </c>
      <c r="J455" s="39">
        <f>Table_ForecastInput[[#This Row],[Quote]]/Table_ForecastInput[[#This Row],[Closer]]-100%</f>
        <v>1.6216216216216051E-2</v>
      </c>
      <c r="K455" s="36"/>
      <c r="L455" s="20">
        <v>-1</v>
      </c>
      <c r="M455" s="139">
        <f>M454+Table_ForecastInput[[#This Row],[gew./verl. EH]]</f>
        <v>46.040000000000006</v>
      </c>
    </row>
    <row r="456" spans="2:13" ht="21" customHeight="1" x14ac:dyDescent="0.3">
      <c r="B456" s="123">
        <v>44164</v>
      </c>
      <c r="C456" s="120" t="s">
        <v>102</v>
      </c>
      <c r="D456" s="121" t="s">
        <v>111</v>
      </c>
      <c r="E456" s="121" t="s">
        <v>162</v>
      </c>
      <c r="F456" s="49" t="s">
        <v>162</v>
      </c>
      <c r="G456" s="122">
        <v>0</v>
      </c>
      <c r="H456" s="122">
        <v>1.57</v>
      </c>
      <c r="I456" s="135">
        <v>1.31</v>
      </c>
      <c r="J456" s="39">
        <f>Table_ForecastInput[[#This Row],[Quote]]/Table_ForecastInput[[#This Row],[Closer]]-100%</f>
        <v>0.1984732824427482</v>
      </c>
      <c r="K456" s="36"/>
      <c r="L456" s="20">
        <v>0</v>
      </c>
      <c r="M456" s="139">
        <f>M455+Table_ForecastInput[[#This Row],[gew./verl. EH]]</f>
        <v>46.040000000000006</v>
      </c>
    </row>
    <row r="457" spans="2:13" ht="21" customHeight="1" x14ac:dyDescent="0.3">
      <c r="B457" s="123">
        <v>44164</v>
      </c>
      <c r="C457" s="120" t="s">
        <v>18</v>
      </c>
      <c r="D457" s="121" t="s">
        <v>28</v>
      </c>
      <c r="E457" s="121" t="s">
        <v>96</v>
      </c>
      <c r="F457" s="49" t="s">
        <v>96</v>
      </c>
      <c r="G457" s="122">
        <v>0.25</v>
      </c>
      <c r="H457" s="122">
        <v>1.78</v>
      </c>
      <c r="I457" s="135">
        <v>1.67</v>
      </c>
      <c r="J457" s="39">
        <f>Table_ForecastInput[[#This Row],[Quote]]/Table_ForecastInput[[#This Row],[Closer]]-100%</f>
        <v>6.5868263473053856E-2</v>
      </c>
      <c r="K457" s="36"/>
      <c r="L457" s="20">
        <v>0.39</v>
      </c>
      <c r="M457" s="139">
        <f>M456+Table_ForecastInput[[#This Row],[gew./verl. EH]]</f>
        <v>46.430000000000007</v>
      </c>
    </row>
    <row r="458" spans="2:13" ht="21" customHeight="1" x14ac:dyDescent="0.3">
      <c r="B458" s="123">
        <v>44164</v>
      </c>
      <c r="C458" s="120" t="s">
        <v>99</v>
      </c>
      <c r="D458" s="121" t="s">
        <v>171</v>
      </c>
      <c r="E458" s="121" t="s">
        <v>107</v>
      </c>
      <c r="F458" s="49" t="s">
        <v>171</v>
      </c>
      <c r="G458" s="122">
        <v>-0.5</v>
      </c>
      <c r="H458" s="122">
        <v>1.96</v>
      </c>
      <c r="I458" s="135">
        <v>1.94</v>
      </c>
      <c r="J458" s="39">
        <f>Table_ForecastInput[[#This Row],[Quote]]/Table_ForecastInput[[#This Row],[Closer]]-100%</f>
        <v>1.0309278350515427E-2</v>
      </c>
      <c r="K458" s="36"/>
      <c r="L458" s="20">
        <v>0.96</v>
      </c>
      <c r="M458" s="139">
        <f>M457+Table_ForecastInput[[#This Row],[gew./verl. EH]]</f>
        <v>47.390000000000008</v>
      </c>
    </row>
    <row r="459" spans="2:13" ht="21" customHeight="1" x14ac:dyDescent="0.3">
      <c r="B459" s="123">
        <v>44164</v>
      </c>
      <c r="C459" s="120" t="s">
        <v>6</v>
      </c>
      <c r="D459" s="121" t="s">
        <v>32</v>
      </c>
      <c r="E459" s="121" t="s">
        <v>40</v>
      </c>
      <c r="F459" s="49" t="s">
        <v>40</v>
      </c>
      <c r="G459" s="122">
        <v>-0.25</v>
      </c>
      <c r="H459" s="122">
        <v>1.76</v>
      </c>
      <c r="I459" s="135">
        <v>1.86</v>
      </c>
      <c r="J459" s="39">
        <f>Table_ForecastInput[[#This Row],[Quote]]/Table_ForecastInput[[#This Row],[Closer]]-100%</f>
        <v>-5.3763440860215117E-2</v>
      </c>
      <c r="K459" s="36"/>
      <c r="L459" s="20">
        <v>-0.5</v>
      </c>
      <c r="M459" s="139">
        <f>M458+Table_ForecastInput[[#This Row],[gew./verl. EH]]</f>
        <v>46.890000000000008</v>
      </c>
    </row>
    <row r="460" spans="2:13" ht="21" customHeight="1" x14ac:dyDescent="0.3">
      <c r="B460" s="123">
        <v>44165</v>
      </c>
      <c r="C460" s="120" t="s">
        <v>16</v>
      </c>
      <c r="D460" s="121" t="s">
        <v>81</v>
      </c>
      <c r="E460" s="121" t="s">
        <v>87</v>
      </c>
      <c r="F460" s="121" t="s">
        <v>81</v>
      </c>
      <c r="G460" s="122">
        <v>0</v>
      </c>
      <c r="H460" s="122">
        <v>1.71</v>
      </c>
      <c r="I460" s="135">
        <v>1.71</v>
      </c>
      <c r="J460" s="39">
        <f>Table_ForecastInput[[#This Row],[Quote]]/Table_ForecastInput[[#This Row],[Closer]]-100%</f>
        <v>0</v>
      </c>
      <c r="K460" s="36"/>
      <c r="L460" s="20">
        <v>0.71</v>
      </c>
      <c r="M460" s="139">
        <f>M459+Table_ForecastInput[[#This Row],[gew./verl. EH]]</f>
        <v>47.600000000000009</v>
      </c>
    </row>
    <row r="461" spans="2:13" ht="21" customHeight="1" x14ac:dyDescent="0.3">
      <c r="B461" s="123">
        <v>44167</v>
      </c>
      <c r="C461" s="120" t="s">
        <v>99</v>
      </c>
      <c r="D461" s="121" t="s">
        <v>114</v>
      </c>
      <c r="E461" s="121" t="s">
        <v>171</v>
      </c>
      <c r="F461" s="121" t="s">
        <v>171</v>
      </c>
      <c r="G461" s="122">
        <v>0.25</v>
      </c>
      <c r="H461" s="122">
        <v>1.92</v>
      </c>
      <c r="I461" s="135">
        <v>1.65</v>
      </c>
      <c r="J461" s="39">
        <f>Table_ForecastInput[[#This Row],[Quote]]/Table_ForecastInput[[#This Row],[Closer]]-100%</f>
        <v>0.16363636363636358</v>
      </c>
      <c r="K461" s="36"/>
      <c r="L461" s="20">
        <v>0.45999999999999996</v>
      </c>
      <c r="M461" s="139">
        <f>M460+Table_ForecastInput[[#This Row],[gew./verl. EH]]</f>
        <v>48.060000000000009</v>
      </c>
    </row>
    <row r="462" spans="2:13" ht="21" customHeight="1" x14ac:dyDescent="0.3">
      <c r="B462" s="123">
        <v>44170</v>
      </c>
      <c r="C462" s="120" t="s">
        <v>21</v>
      </c>
      <c r="D462" s="121" t="s">
        <v>53</v>
      </c>
      <c r="E462" s="121" t="s">
        <v>60</v>
      </c>
      <c r="F462" s="121" t="s">
        <v>60</v>
      </c>
      <c r="G462" s="122">
        <v>-0.5</v>
      </c>
      <c r="H462" s="122">
        <v>1.87</v>
      </c>
      <c r="I462" s="135">
        <v>2</v>
      </c>
      <c r="J462" s="39">
        <f>Table_ForecastInput[[#This Row],[Quote]]/Table_ForecastInput[[#This Row],[Closer]]-100%</f>
        <v>-6.4999999999999947E-2</v>
      </c>
      <c r="K462" s="36"/>
      <c r="L462" s="20">
        <v>-1</v>
      </c>
      <c r="M462" s="139">
        <f>M461+Table_ForecastInput[[#This Row],[gew./verl. EH]]</f>
        <v>47.060000000000009</v>
      </c>
    </row>
    <row r="463" spans="2:13" ht="21" customHeight="1" x14ac:dyDescent="0.3">
      <c r="B463" s="123">
        <v>44171</v>
      </c>
      <c r="C463" s="120" t="s">
        <v>102</v>
      </c>
      <c r="D463" s="121" t="s">
        <v>164</v>
      </c>
      <c r="E463" s="121" t="s">
        <v>169</v>
      </c>
      <c r="F463" s="121" t="s">
        <v>164</v>
      </c>
      <c r="G463" s="122">
        <v>-0.5</v>
      </c>
      <c r="H463" s="122">
        <v>1.3</v>
      </c>
      <c r="I463" s="135">
        <v>1.23</v>
      </c>
      <c r="J463" s="39">
        <f>Table_ForecastInput[[#This Row],[Quote]]/Table_ForecastInput[[#This Row],[Closer]]-100%</f>
        <v>5.6910569105691033E-2</v>
      </c>
      <c r="K463" s="36"/>
      <c r="L463" s="20">
        <v>-1</v>
      </c>
      <c r="M463" s="139">
        <f>M462+Table_ForecastInput[[#This Row],[gew./verl. EH]]</f>
        <v>46.060000000000009</v>
      </c>
    </row>
    <row r="464" spans="2:13" ht="21" customHeight="1" x14ac:dyDescent="0.3">
      <c r="B464" s="123">
        <v>44171</v>
      </c>
      <c r="C464" s="120" t="s">
        <v>6</v>
      </c>
      <c r="D464" s="121" t="s">
        <v>40</v>
      </c>
      <c r="E464" s="121" t="s">
        <v>73</v>
      </c>
      <c r="F464" s="121" t="s">
        <v>73</v>
      </c>
      <c r="G464" s="122">
        <v>0.25</v>
      </c>
      <c r="H464" s="122">
        <v>1.98</v>
      </c>
      <c r="I464" s="135">
        <v>1.78</v>
      </c>
      <c r="J464" s="39">
        <f>Table_ForecastInput[[#This Row],[Quote]]/Table_ForecastInput[[#This Row],[Closer]]-100%</f>
        <v>0.11235955056179781</v>
      </c>
      <c r="K464" s="36"/>
      <c r="L464" s="20">
        <v>-1</v>
      </c>
      <c r="M464" s="139">
        <f>M463+Table_ForecastInput[[#This Row],[gew./verl. EH]]</f>
        <v>45.060000000000009</v>
      </c>
    </row>
    <row r="465" spans="2:13" ht="21" customHeight="1" x14ac:dyDescent="0.3">
      <c r="B465" s="123">
        <v>44171</v>
      </c>
      <c r="C465" s="120" t="s">
        <v>6</v>
      </c>
      <c r="D465" s="121" t="s">
        <v>36</v>
      </c>
      <c r="E465" s="121" t="s">
        <v>126</v>
      </c>
      <c r="F465" s="121" t="s">
        <v>36</v>
      </c>
      <c r="G465" s="122">
        <v>0</v>
      </c>
      <c r="H465" s="122">
        <v>1.46</v>
      </c>
      <c r="I465" s="135">
        <v>1.39</v>
      </c>
      <c r="J465" s="39">
        <f>Table_ForecastInput[[#This Row],[Quote]]/Table_ForecastInput[[#This Row],[Closer]]-100%</f>
        <v>5.0359712230215958E-2</v>
      </c>
      <c r="K465" s="36"/>
      <c r="L465" s="20">
        <v>0.45999999999999996</v>
      </c>
      <c r="M465" s="139">
        <f>M464+Table_ForecastInput[[#This Row],[gew./verl. EH]]</f>
        <v>45.52000000000001</v>
      </c>
    </row>
    <row r="466" spans="2:13" ht="21" customHeight="1" x14ac:dyDescent="0.3">
      <c r="B466" s="123">
        <v>44171</v>
      </c>
      <c r="C466" s="120" t="s">
        <v>9</v>
      </c>
      <c r="D466" s="121" t="s">
        <v>58</v>
      </c>
      <c r="E466" s="121" t="s">
        <v>124</v>
      </c>
      <c r="F466" s="121" t="s">
        <v>58</v>
      </c>
      <c r="G466" s="122">
        <v>-0.5</v>
      </c>
      <c r="H466" s="122">
        <v>1.77</v>
      </c>
      <c r="I466" s="135">
        <v>1.69</v>
      </c>
      <c r="J466" s="39">
        <f>Table_ForecastInput[[#This Row],[Quote]]/Table_ForecastInput[[#This Row],[Closer]]-100%</f>
        <v>4.7337278106508895E-2</v>
      </c>
      <c r="K466" s="36"/>
      <c r="L466" s="20">
        <v>-1</v>
      </c>
      <c r="M466" s="139">
        <f>M465+Table_ForecastInput[[#This Row],[gew./verl. EH]]</f>
        <v>44.52000000000001</v>
      </c>
    </row>
    <row r="467" spans="2:13" ht="21" customHeight="1" x14ac:dyDescent="0.3">
      <c r="B467" s="123">
        <v>44171</v>
      </c>
      <c r="C467" s="120" t="s">
        <v>99</v>
      </c>
      <c r="D467" s="121" t="s">
        <v>108</v>
      </c>
      <c r="E467" s="121" t="s">
        <v>114</v>
      </c>
      <c r="F467" s="121" t="s">
        <v>108</v>
      </c>
      <c r="G467" s="122">
        <v>-0.25</v>
      </c>
      <c r="H467" s="122">
        <v>1.76</v>
      </c>
      <c r="I467" s="135">
        <v>1.79</v>
      </c>
      <c r="J467" s="39">
        <f>Table_ForecastInput[[#This Row],[Quote]]/Table_ForecastInput[[#This Row],[Closer]]-100%</f>
        <v>-1.6759776536312887E-2</v>
      </c>
      <c r="K467" s="36"/>
      <c r="L467" s="20">
        <v>-0.5</v>
      </c>
      <c r="M467" s="139">
        <f>M466+Table_ForecastInput[[#This Row],[gew./verl. EH]]</f>
        <v>44.02000000000001</v>
      </c>
    </row>
    <row r="468" spans="2:13" ht="21" customHeight="1" x14ac:dyDescent="0.3">
      <c r="B468" s="123">
        <v>44171</v>
      </c>
      <c r="C468" s="120" t="s">
        <v>16</v>
      </c>
      <c r="D468" s="121" t="s">
        <v>97</v>
      </c>
      <c r="E468" s="121" t="s">
        <v>138</v>
      </c>
      <c r="F468" s="121" t="s">
        <v>97</v>
      </c>
      <c r="G468" s="122">
        <v>-0.25</v>
      </c>
      <c r="H468" s="122">
        <v>1.73</v>
      </c>
      <c r="I468" s="135">
        <v>1.75</v>
      </c>
      <c r="J468" s="39">
        <f>Table_ForecastInput[[#This Row],[Quote]]/Table_ForecastInput[[#This Row],[Closer]]-100%</f>
        <v>-1.1428571428571455E-2</v>
      </c>
      <c r="K468" s="36"/>
      <c r="L468" s="20">
        <v>0.73</v>
      </c>
      <c r="M468" s="139">
        <f>M467+Table_ForecastInput[[#This Row],[gew./verl. EH]]</f>
        <v>44.750000000000007</v>
      </c>
    </row>
    <row r="469" spans="2:13" ht="21" customHeight="1" x14ac:dyDescent="0.3">
      <c r="B469" s="123">
        <v>44171</v>
      </c>
      <c r="C469" s="120" t="s">
        <v>9</v>
      </c>
      <c r="D469" s="121" t="s">
        <v>180</v>
      </c>
      <c r="E469" s="121" t="s">
        <v>94</v>
      </c>
      <c r="F469" s="121" t="s">
        <v>94</v>
      </c>
      <c r="G469" s="122">
        <v>-0.5</v>
      </c>
      <c r="H469" s="122">
        <v>1.79</v>
      </c>
      <c r="I469" s="135">
        <v>1.77</v>
      </c>
      <c r="J469" s="39">
        <f>Table_ForecastInput[[#This Row],[Quote]]/Table_ForecastInput[[#This Row],[Closer]]-100%</f>
        <v>1.1299435028248705E-2</v>
      </c>
      <c r="K469" s="36"/>
      <c r="L469" s="20">
        <v>0.79</v>
      </c>
      <c r="M469" s="139">
        <f>M468+Table_ForecastInput[[#This Row],[gew./verl. EH]]</f>
        <v>45.540000000000006</v>
      </c>
    </row>
    <row r="470" spans="2:13" ht="21" customHeight="1" x14ac:dyDescent="0.3">
      <c r="B470" s="123">
        <v>44171</v>
      </c>
      <c r="C470" s="120" t="s">
        <v>6</v>
      </c>
      <c r="D470" s="121" t="s">
        <v>127</v>
      </c>
      <c r="E470" s="121" t="s">
        <v>26</v>
      </c>
      <c r="F470" s="121" t="s">
        <v>26</v>
      </c>
      <c r="G470" s="122">
        <v>-0.5</v>
      </c>
      <c r="H470" s="122">
        <v>1.72</v>
      </c>
      <c r="I470" s="135">
        <v>1.6</v>
      </c>
      <c r="J470" s="39">
        <f>Table_ForecastInput[[#This Row],[Quote]]/Table_ForecastInput[[#This Row],[Closer]]-100%</f>
        <v>7.4999999999999956E-2</v>
      </c>
      <c r="K470" s="36"/>
      <c r="L470" s="20">
        <v>0.72</v>
      </c>
      <c r="M470" s="139">
        <f>M469+Table_ForecastInput[[#This Row],[gew./verl. EH]]</f>
        <v>46.260000000000005</v>
      </c>
    </row>
    <row r="471" spans="2:13" ht="21" customHeight="1" x14ac:dyDescent="0.3">
      <c r="B471" s="123">
        <v>44174</v>
      </c>
      <c r="C471" s="120" t="s">
        <v>99</v>
      </c>
      <c r="D471" s="121" t="s">
        <v>110</v>
      </c>
      <c r="E471" s="121" t="s">
        <v>203</v>
      </c>
      <c r="F471" s="121" t="s">
        <v>203</v>
      </c>
      <c r="G471" s="122">
        <v>-0.5</v>
      </c>
      <c r="H471" s="122">
        <v>1.72</v>
      </c>
      <c r="I471" s="135">
        <v>1.67</v>
      </c>
      <c r="J471" s="39">
        <f>Table_ForecastInput[[#This Row],[Quote]]/Table_ForecastInput[[#This Row],[Closer]]-100%</f>
        <v>2.9940119760479167E-2</v>
      </c>
      <c r="K471" s="36"/>
      <c r="L471" s="20">
        <v>0.72</v>
      </c>
      <c r="M471" s="139">
        <f>M470+Table_ForecastInput[[#This Row],[gew./verl. EH]]</f>
        <v>46.980000000000004</v>
      </c>
    </row>
    <row r="472" spans="2:13" ht="21" customHeight="1" x14ac:dyDescent="0.3">
      <c r="B472" s="123">
        <v>44176</v>
      </c>
      <c r="C472" s="120" t="s">
        <v>21</v>
      </c>
      <c r="D472" s="121" t="s">
        <v>23</v>
      </c>
      <c r="E472" s="121" t="s">
        <v>24</v>
      </c>
      <c r="F472" s="121" t="s">
        <v>23</v>
      </c>
      <c r="G472" s="122">
        <v>0</v>
      </c>
      <c r="H472" s="122">
        <v>1.62</v>
      </c>
      <c r="I472" s="135">
        <v>1.78</v>
      </c>
      <c r="J472" s="39">
        <f>Table_ForecastInput[[#This Row],[Quote]]/Table_ForecastInput[[#This Row],[Closer]]-100%</f>
        <v>-8.98876404494382E-2</v>
      </c>
      <c r="K472" s="36"/>
      <c r="L472" s="20">
        <v>0.62000000000000011</v>
      </c>
      <c r="M472" s="139">
        <f>M471+Table_ForecastInput[[#This Row],[gew./verl. EH]]</f>
        <v>47.6</v>
      </c>
    </row>
    <row r="473" spans="2:13" ht="21" customHeight="1" x14ac:dyDescent="0.3">
      <c r="B473" s="123">
        <v>44177</v>
      </c>
      <c r="C473" s="120" t="s">
        <v>18</v>
      </c>
      <c r="D473" s="121" t="s">
        <v>28</v>
      </c>
      <c r="E473" s="121" t="s">
        <v>70</v>
      </c>
      <c r="F473" s="121" t="s">
        <v>70</v>
      </c>
      <c r="G473" s="122">
        <v>-0.25</v>
      </c>
      <c r="H473" s="122">
        <v>1.78</v>
      </c>
      <c r="I473" s="135">
        <v>1.89</v>
      </c>
      <c r="J473" s="39">
        <f>Table_ForecastInput[[#This Row],[Quote]]/Table_ForecastInput[[#This Row],[Closer]]-100%</f>
        <v>-5.8201058201058142E-2</v>
      </c>
      <c r="K473" s="36"/>
      <c r="L473" s="20">
        <v>0.78</v>
      </c>
      <c r="M473" s="139">
        <f>M472+Table_ForecastInput[[#This Row],[gew./verl. EH]]</f>
        <v>48.38</v>
      </c>
    </row>
    <row r="474" spans="2:13" ht="21" customHeight="1" x14ac:dyDescent="0.3">
      <c r="B474" s="123">
        <v>44178</v>
      </c>
      <c r="C474" s="120" t="s">
        <v>16</v>
      </c>
      <c r="D474" s="121" t="s">
        <v>77</v>
      </c>
      <c r="E474" s="121" t="s">
        <v>193</v>
      </c>
      <c r="F474" s="121" t="s">
        <v>77</v>
      </c>
      <c r="G474" s="122">
        <v>-0.5</v>
      </c>
      <c r="H474" s="122">
        <v>1.75</v>
      </c>
      <c r="I474" s="135">
        <v>1.65</v>
      </c>
      <c r="J474" s="39">
        <f>Table_ForecastInput[[#This Row],[Quote]]/Table_ForecastInput[[#This Row],[Closer]]-100%</f>
        <v>6.0606060606060552E-2</v>
      </c>
      <c r="K474" s="36"/>
      <c r="L474" s="20">
        <v>0.75</v>
      </c>
      <c r="M474" s="139">
        <f>M473+Table_ForecastInput[[#This Row],[gew./verl. EH]]</f>
        <v>49.13</v>
      </c>
    </row>
    <row r="475" spans="2:13" ht="21" customHeight="1" x14ac:dyDescent="0.3">
      <c r="B475" s="123">
        <v>44178</v>
      </c>
      <c r="C475" s="120" t="s">
        <v>6</v>
      </c>
      <c r="D475" s="121" t="s">
        <v>39</v>
      </c>
      <c r="E475" s="121" t="s">
        <v>127</v>
      </c>
      <c r="F475" s="121" t="s">
        <v>39</v>
      </c>
      <c r="G475" s="122">
        <v>0</v>
      </c>
      <c r="H475" s="122">
        <v>1.52</v>
      </c>
      <c r="I475" s="135">
        <v>1.4</v>
      </c>
      <c r="J475" s="39">
        <f>Table_ForecastInput[[#This Row],[Quote]]/Table_ForecastInput[[#This Row],[Closer]]-100%</f>
        <v>8.5714285714285854E-2</v>
      </c>
      <c r="K475" s="36"/>
      <c r="L475" s="20">
        <v>0</v>
      </c>
      <c r="M475" s="139">
        <f>M474+Table_ForecastInput[[#This Row],[gew./verl. EH]]</f>
        <v>49.13</v>
      </c>
    </row>
    <row r="476" spans="2:13" ht="21" customHeight="1" x14ac:dyDescent="0.3">
      <c r="B476" s="123">
        <v>44178</v>
      </c>
      <c r="C476" s="120" t="s">
        <v>9</v>
      </c>
      <c r="D476" s="121" t="s">
        <v>92</v>
      </c>
      <c r="E476" s="121" t="s">
        <v>131</v>
      </c>
      <c r="F476" s="121" t="s">
        <v>131</v>
      </c>
      <c r="G476" s="122">
        <v>-0.5</v>
      </c>
      <c r="H476" s="122">
        <v>1.37</v>
      </c>
      <c r="I476" s="135">
        <v>1.36</v>
      </c>
      <c r="J476" s="39">
        <f>Table_ForecastInput[[#This Row],[Quote]]/Table_ForecastInput[[#This Row],[Closer]]-100%</f>
        <v>7.3529411764705621E-3</v>
      </c>
      <c r="K476" s="36"/>
      <c r="L476" s="20">
        <v>0.37000000000000011</v>
      </c>
      <c r="M476" s="139">
        <f>M475+Table_ForecastInput[[#This Row],[gew./verl. EH]]</f>
        <v>49.5</v>
      </c>
    </row>
    <row r="477" spans="2:13" ht="21" customHeight="1" x14ac:dyDescent="0.3">
      <c r="B477" s="123">
        <v>44178</v>
      </c>
      <c r="C477" s="120" t="s">
        <v>99</v>
      </c>
      <c r="D477" s="121" t="s">
        <v>172</v>
      </c>
      <c r="E477" s="121" t="s">
        <v>171</v>
      </c>
      <c r="F477" s="121" t="s">
        <v>171</v>
      </c>
      <c r="G477" s="122">
        <v>0</v>
      </c>
      <c r="H477" s="122">
        <v>1.57</v>
      </c>
      <c r="I477" s="135">
        <v>1.63</v>
      </c>
      <c r="J477" s="39">
        <f>Table_ForecastInput[[#This Row],[Quote]]/Table_ForecastInput[[#This Row],[Closer]]-100%</f>
        <v>-3.6809815950920144E-2</v>
      </c>
      <c r="K477" s="36"/>
      <c r="L477" s="20">
        <v>0</v>
      </c>
      <c r="M477" s="139">
        <f>M476+Table_ForecastInput[[#This Row],[gew./verl. EH]]</f>
        <v>49.5</v>
      </c>
    </row>
    <row r="478" spans="2:13" ht="21" customHeight="1" x14ac:dyDescent="0.3">
      <c r="B478" s="123">
        <v>44178</v>
      </c>
      <c r="C478" s="120" t="s">
        <v>9</v>
      </c>
      <c r="D478" s="121" t="s">
        <v>11</v>
      </c>
      <c r="E478" s="121" t="s">
        <v>180</v>
      </c>
      <c r="F478" s="121" t="s">
        <v>11</v>
      </c>
      <c r="G478" s="122">
        <v>-0.5</v>
      </c>
      <c r="H478" s="122">
        <v>1.44</v>
      </c>
      <c r="I478" s="135">
        <v>1.39</v>
      </c>
      <c r="J478" s="39">
        <f>Table_ForecastInput[[#This Row],[Quote]]/Table_ForecastInput[[#This Row],[Closer]]-100%</f>
        <v>3.5971223021582732E-2</v>
      </c>
      <c r="K478" s="36"/>
      <c r="L478" s="20">
        <v>0.43999999999999995</v>
      </c>
      <c r="M478" s="139">
        <f>M477+Table_ForecastInput[[#This Row],[gew./verl. EH]]</f>
        <v>49.94</v>
      </c>
    </row>
    <row r="479" spans="2:13" ht="21" customHeight="1" x14ac:dyDescent="0.3">
      <c r="B479" s="123">
        <v>44180</v>
      </c>
      <c r="C479" s="120" t="s">
        <v>21</v>
      </c>
      <c r="D479" s="121" t="s">
        <v>24</v>
      </c>
      <c r="E479" s="121" t="s">
        <v>60</v>
      </c>
      <c r="F479" s="121" t="s">
        <v>60</v>
      </c>
      <c r="G479" s="122">
        <v>0</v>
      </c>
      <c r="H479" s="122">
        <v>1.86</v>
      </c>
      <c r="I479" s="135">
        <v>1.83</v>
      </c>
      <c r="J479" s="39">
        <f>Table_ForecastInput[[#This Row],[Quote]]/Table_ForecastInput[[#This Row],[Closer]]-100%</f>
        <v>1.6393442622950838E-2</v>
      </c>
      <c r="K479" s="36"/>
      <c r="L479" s="20">
        <v>0</v>
      </c>
      <c r="M479" s="139">
        <f>M478+Table_ForecastInput[[#This Row],[gew./verl. EH]]</f>
        <v>49.94</v>
      </c>
    </row>
    <row r="480" spans="2:13" ht="21" customHeight="1" x14ac:dyDescent="0.3">
      <c r="B480" s="123">
        <v>44180</v>
      </c>
      <c r="C480" s="120" t="s">
        <v>18</v>
      </c>
      <c r="D480" s="121" t="s">
        <v>129</v>
      </c>
      <c r="E480" s="121" t="s">
        <v>96</v>
      </c>
      <c r="F480" s="121" t="s">
        <v>129</v>
      </c>
      <c r="G480" s="122">
        <v>-0.5</v>
      </c>
      <c r="H480" s="122">
        <v>1.5</v>
      </c>
      <c r="I480" s="135">
        <v>1.6</v>
      </c>
      <c r="J480" s="39">
        <f>Table_ForecastInput[[#This Row],[Quote]]/Table_ForecastInput[[#This Row],[Closer]]-100%</f>
        <v>-6.25E-2</v>
      </c>
      <c r="K480" s="36"/>
      <c r="L480" s="20">
        <v>0.5</v>
      </c>
      <c r="M480" s="139">
        <f>M479+Table_ForecastInput[[#This Row],[gew./verl. EH]]</f>
        <v>50.44</v>
      </c>
    </row>
    <row r="481" spans="2:13" ht="21" customHeight="1" x14ac:dyDescent="0.3">
      <c r="B481" s="123">
        <v>44182</v>
      </c>
      <c r="C481" s="120" t="s">
        <v>16</v>
      </c>
      <c r="D481" s="121" t="s">
        <v>193</v>
      </c>
      <c r="E481" s="121" t="s">
        <v>68</v>
      </c>
      <c r="F481" s="121" t="s">
        <v>68</v>
      </c>
      <c r="G481" s="122">
        <v>-0.5</v>
      </c>
      <c r="H481" s="122">
        <v>1.5</v>
      </c>
      <c r="I481" s="135">
        <v>1.44</v>
      </c>
      <c r="J481" s="39">
        <f>Table_ForecastInput[[#This Row],[Quote]]/Table_ForecastInput[[#This Row],[Closer]]-100%</f>
        <v>4.1666666666666741E-2</v>
      </c>
      <c r="K481" s="36"/>
      <c r="L481" s="20">
        <v>0.5</v>
      </c>
      <c r="M481" s="139">
        <f>M480+Table_ForecastInput[[#This Row],[gew./verl. EH]]</f>
        <v>50.94</v>
      </c>
    </row>
    <row r="482" spans="2:13" ht="21" customHeight="1" x14ac:dyDescent="0.3">
      <c r="B482" s="123">
        <v>44184</v>
      </c>
      <c r="C482" s="120" t="s">
        <v>16</v>
      </c>
      <c r="D482" s="121" t="s">
        <v>67</v>
      </c>
      <c r="E482" s="121" t="s">
        <v>138</v>
      </c>
      <c r="F482" s="121" t="s">
        <v>67</v>
      </c>
      <c r="G482" s="122">
        <v>0</v>
      </c>
      <c r="H482" s="122">
        <v>1.95</v>
      </c>
      <c r="I482" s="135">
        <v>1.93</v>
      </c>
      <c r="J482" s="39">
        <f>Table_ForecastInput[[#This Row],[Quote]]/Table_ForecastInput[[#This Row],[Closer]]-100%</f>
        <v>1.0362694300518172E-2</v>
      </c>
      <c r="K482" s="36"/>
      <c r="L482" s="20">
        <v>0.95</v>
      </c>
      <c r="M482" s="139">
        <f>M481+Table_ForecastInput[[#This Row],[gew./verl. EH]]</f>
        <v>51.89</v>
      </c>
    </row>
    <row r="483" spans="2:13" ht="21" customHeight="1" x14ac:dyDescent="0.3">
      <c r="B483" s="123">
        <v>44185</v>
      </c>
      <c r="C483" s="120" t="s">
        <v>6</v>
      </c>
      <c r="D483" s="121" t="s">
        <v>25</v>
      </c>
      <c r="E483" s="121" t="s">
        <v>197</v>
      </c>
      <c r="F483" s="121" t="s">
        <v>25</v>
      </c>
      <c r="G483" s="122">
        <v>0.25</v>
      </c>
      <c r="H483" s="122">
        <v>1.85</v>
      </c>
      <c r="I483" s="135">
        <v>1.63</v>
      </c>
      <c r="J483" s="39">
        <f>Table_ForecastInput[[#This Row],[Quote]]/Table_ForecastInput[[#This Row],[Closer]]-100%</f>
        <v>0.13496932515337434</v>
      </c>
      <c r="K483" s="36"/>
      <c r="L483" s="20">
        <v>0.42500000000000004</v>
      </c>
      <c r="M483" s="139">
        <f>M482+Table_ForecastInput[[#This Row],[gew./verl. EH]]</f>
        <v>52.314999999999998</v>
      </c>
    </row>
    <row r="484" spans="2:13" ht="21" customHeight="1" x14ac:dyDescent="0.3">
      <c r="B484" s="123">
        <v>44185</v>
      </c>
      <c r="C484" s="120" t="s">
        <v>9</v>
      </c>
      <c r="D484" s="121" t="s">
        <v>131</v>
      </c>
      <c r="E484" s="121" t="s">
        <v>222</v>
      </c>
      <c r="F484" s="121" t="s">
        <v>131</v>
      </c>
      <c r="G484" s="122">
        <v>-0.5</v>
      </c>
      <c r="H484" s="122">
        <v>1.26</v>
      </c>
      <c r="I484" s="135">
        <v>1.2</v>
      </c>
      <c r="J484" s="39">
        <f>Table_ForecastInput[[#This Row],[Quote]]/Table_ForecastInput[[#This Row],[Closer]]-100%</f>
        <v>5.0000000000000044E-2</v>
      </c>
      <c r="K484" s="36"/>
      <c r="L484" s="20">
        <v>0.26</v>
      </c>
      <c r="M484" s="139">
        <f>M483+Table_ForecastInput[[#This Row],[gew./verl. EH]]</f>
        <v>52.574999999999996</v>
      </c>
    </row>
    <row r="485" spans="2:13" ht="21" customHeight="1" x14ac:dyDescent="0.3">
      <c r="B485" s="123">
        <v>44188</v>
      </c>
      <c r="C485" s="120" t="s">
        <v>9</v>
      </c>
      <c r="D485" s="121" t="s">
        <v>85</v>
      </c>
      <c r="E485" s="121" t="s">
        <v>31</v>
      </c>
      <c r="F485" s="121" t="s">
        <v>31</v>
      </c>
      <c r="G485" s="122">
        <v>-0.5</v>
      </c>
      <c r="H485" s="122">
        <v>1.68</v>
      </c>
      <c r="I485" s="135">
        <v>1.54</v>
      </c>
      <c r="J485" s="39">
        <f>Table_ForecastInput[[#This Row],[Quote]]/Table_ForecastInput[[#This Row],[Closer]]-100%</f>
        <v>9.0909090909090828E-2</v>
      </c>
      <c r="K485" s="36"/>
      <c r="L485" s="20">
        <v>-1</v>
      </c>
      <c r="M485" s="139">
        <f>M484+Table_ForecastInput[[#This Row],[gew./verl. EH]]</f>
        <v>51.574999999999996</v>
      </c>
    </row>
    <row r="486" spans="2:13" ht="21" customHeight="1" x14ac:dyDescent="0.3">
      <c r="B486" s="123">
        <v>44188</v>
      </c>
      <c r="C486" s="120" t="s">
        <v>6</v>
      </c>
      <c r="D486" s="121" t="s">
        <v>26</v>
      </c>
      <c r="E486" s="121" t="s">
        <v>33</v>
      </c>
      <c r="F486" s="121" t="s">
        <v>26</v>
      </c>
      <c r="G486" s="122">
        <v>-0.5</v>
      </c>
      <c r="H486" s="122">
        <v>1.3</v>
      </c>
      <c r="I486" s="135">
        <v>1.27</v>
      </c>
      <c r="J486" s="39">
        <f>Table_ForecastInput[[#This Row],[Quote]]/Table_ForecastInput[[#This Row],[Closer]]-100%</f>
        <v>2.3622047244094446E-2</v>
      </c>
      <c r="K486" s="36"/>
      <c r="L486" s="20">
        <v>0.30000000000000004</v>
      </c>
      <c r="M486" s="139">
        <f>M485+Table_ForecastInput[[#This Row],[gew./verl. EH]]</f>
        <v>51.874999999999993</v>
      </c>
    </row>
    <row r="487" spans="2:13" ht="21" customHeight="1" x14ac:dyDescent="0.3">
      <c r="B487" s="123">
        <v>44188</v>
      </c>
      <c r="C487" s="120" t="s">
        <v>6</v>
      </c>
      <c r="D487" s="121" t="s">
        <v>197</v>
      </c>
      <c r="E487" s="121" t="s">
        <v>40</v>
      </c>
      <c r="F487" s="121" t="s">
        <v>40</v>
      </c>
      <c r="G487" s="122">
        <v>0</v>
      </c>
      <c r="H487" s="122">
        <v>1.64</v>
      </c>
      <c r="I487" s="135">
        <v>1.46</v>
      </c>
      <c r="J487" s="39">
        <f>Table_ForecastInput[[#This Row],[Quote]]/Table_ForecastInput[[#This Row],[Closer]]-100%</f>
        <v>0.12328767123287676</v>
      </c>
      <c r="K487" s="36"/>
      <c r="L487" s="20">
        <v>0.6399999999999999</v>
      </c>
      <c r="M487" s="139">
        <f>M486+Table_ForecastInput[[#This Row],[gew./verl. EH]]</f>
        <v>52.514999999999993</v>
      </c>
    </row>
    <row r="488" spans="2:13" ht="21" customHeight="1" x14ac:dyDescent="0.3">
      <c r="B488" s="123">
        <v>44191</v>
      </c>
      <c r="C488" s="120" t="s">
        <v>16</v>
      </c>
      <c r="D488" s="121" t="s">
        <v>87</v>
      </c>
      <c r="E488" s="121" t="s">
        <v>195</v>
      </c>
      <c r="F488" s="121" t="s">
        <v>87</v>
      </c>
      <c r="G488" s="122">
        <v>0</v>
      </c>
      <c r="H488" s="122">
        <v>1.47</v>
      </c>
      <c r="I488" s="135">
        <v>1.36</v>
      </c>
      <c r="J488" s="39">
        <f>Table_ForecastInput[[#This Row],[Quote]]/Table_ForecastInput[[#This Row],[Closer]]-100%</f>
        <v>8.0882352941176405E-2</v>
      </c>
      <c r="K488" s="36"/>
      <c r="L488" s="20">
        <v>0.47</v>
      </c>
      <c r="M488" s="139">
        <f>M487+Table_ForecastInput[[#This Row],[gew./verl. EH]]</f>
        <v>52.984999999999992</v>
      </c>
    </row>
    <row r="489" spans="2:13" ht="21" customHeight="1" x14ac:dyDescent="0.3">
      <c r="B489" s="123">
        <v>44191</v>
      </c>
      <c r="C489" s="120" t="s">
        <v>16</v>
      </c>
      <c r="D489" s="121" t="s">
        <v>193</v>
      </c>
      <c r="E489" s="121" t="s">
        <v>67</v>
      </c>
      <c r="F489" s="121" t="s">
        <v>67</v>
      </c>
      <c r="G489" s="122">
        <v>-0.25</v>
      </c>
      <c r="H489" s="122">
        <v>1.92</v>
      </c>
      <c r="I489" s="135">
        <v>1.99</v>
      </c>
      <c r="J489" s="39">
        <f>Table_ForecastInput[[#This Row],[Quote]]/Table_ForecastInput[[#This Row],[Closer]]-100%</f>
        <v>-3.5175879396984966E-2</v>
      </c>
      <c r="K489" s="36"/>
      <c r="L489" s="20">
        <v>0.91999999999999993</v>
      </c>
      <c r="M489" s="139">
        <f>M488+Table_ForecastInput[[#This Row],[gew./verl. EH]]</f>
        <v>53.904999999999994</v>
      </c>
    </row>
    <row r="490" spans="2:13" ht="21" customHeight="1" x14ac:dyDescent="0.3">
      <c r="B490" s="123">
        <v>44192</v>
      </c>
      <c r="C490" s="120" t="s">
        <v>16</v>
      </c>
      <c r="D490" s="121" t="s">
        <v>183</v>
      </c>
      <c r="E490" s="121" t="s">
        <v>219</v>
      </c>
      <c r="F490" s="121" t="s">
        <v>183</v>
      </c>
      <c r="G490" s="122">
        <v>-0.5</v>
      </c>
      <c r="H490" s="122">
        <v>1.1399999999999999</v>
      </c>
      <c r="I490" s="135">
        <v>1.1299999999999999</v>
      </c>
      <c r="J490" s="39">
        <f>Table_ForecastInput[[#This Row],[Quote]]/Table_ForecastInput[[#This Row],[Closer]]-100%</f>
        <v>8.8495575221239076E-3</v>
      </c>
      <c r="K490" s="36"/>
      <c r="L490" s="20">
        <v>-1</v>
      </c>
      <c r="M490" s="139">
        <f>M489+Table_ForecastInput[[#This Row],[gew./verl. EH]]</f>
        <v>52.904999999999994</v>
      </c>
    </row>
    <row r="491" spans="2:13" ht="21" customHeight="1" x14ac:dyDescent="0.3">
      <c r="B491" s="123">
        <v>44194</v>
      </c>
      <c r="C491" s="120" t="s">
        <v>16</v>
      </c>
      <c r="D491" s="121" t="s">
        <v>219</v>
      </c>
      <c r="E491" s="121" t="s">
        <v>128</v>
      </c>
      <c r="F491" s="121" t="s">
        <v>128</v>
      </c>
      <c r="G491" s="122">
        <v>-0.25</v>
      </c>
      <c r="H491" s="122">
        <v>1.78</v>
      </c>
      <c r="I491" s="135">
        <v>1.58</v>
      </c>
      <c r="J491" s="39">
        <f>Table_ForecastInput[[#This Row],[Quote]]/Table_ForecastInput[[#This Row],[Closer]]-100%</f>
        <v>0.12658227848101267</v>
      </c>
      <c r="K491" s="36"/>
      <c r="L491" s="20">
        <v>0.78</v>
      </c>
      <c r="M491" s="139">
        <f>M490+Table_ForecastInput[[#This Row],[gew./verl. EH]]</f>
        <v>53.684999999999995</v>
      </c>
    </row>
    <row r="492" spans="2:13" ht="21" customHeight="1" x14ac:dyDescent="0.3">
      <c r="B492" s="123">
        <v>44194</v>
      </c>
      <c r="C492" s="120" t="s">
        <v>18</v>
      </c>
      <c r="D492" s="121" t="s">
        <v>84</v>
      </c>
      <c r="E492" s="121" t="s">
        <v>159</v>
      </c>
      <c r="F492" s="121" t="s">
        <v>84</v>
      </c>
      <c r="G492" s="122">
        <v>-0.5</v>
      </c>
      <c r="H492" s="122">
        <v>1.33</v>
      </c>
      <c r="I492" s="135">
        <v>1.3</v>
      </c>
      <c r="J492" s="39">
        <f>Table_ForecastInput[[#This Row],[Quote]]/Table_ForecastInput[[#This Row],[Closer]]-100%</f>
        <v>2.3076923076922995E-2</v>
      </c>
      <c r="K492" s="36"/>
      <c r="L492" s="20">
        <v>-1</v>
      </c>
      <c r="M492" s="139">
        <f>M491+Table_ForecastInput[[#This Row],[gew./verl. EH]]</f>
        <v>52.684999999999995</v>
      </c>
    </row>
    <row r="493" spans="2:13" ht="21" customHeight="1" x14ac:dyDescent="0.3">
      <c r="B493" s="123">
        <v>44195</v>
      </c>
      <c r="C493" s="120" t="s">
        <v>18</v>
      </c>
      <c r="D493" s="121" t="s">
        <v>122</v>
      </c>
      <c r="E493" s="121" t="s">
        <v>129</v>
      </c>
      <c r="F493" s="121" t="s">
        <v>129</v>
      </c>
      <c r="G493" s="122">
        <v>-0.5</v>
      </c>
      <c r="H493" s="122">
        <v>1.3</v>
      </c>
      <c r="I493" s="135">
        <v>1.27</v>
      </c>
      <c r="J493" s="39">
        <f>Table_ForecastInput[[#This Row],[Quote]]/Table_ForecastInput[[#This Row],[Closer]]-100%</f>
        <v>2.3622047244094446E-2</v>
      </c>
      <c r="K493" s="36"/>
      <c r="L493" s="20">
        <v>-1</v>
      </c>
      <c r="M493" s="139">
        <f>M492+Table_ForecastInput[[#This Row],[gew./verl. EH]]</f>
        <v>51.684999999999995</v>
      </c>
    </row>
    <row r="494" spans="2:13" ht="21" customHeight="1" x14ac:dyDescent="0.3">
      <c r="B494" s="47">
        <v>44196</v>
      </c>
      <c r="C494" s="58" t="s">
        <v>18</v>
      </c>
      <c r="D494" s="49" t="s">
        <v>56</v>
      </c>
      <c r="E494" s="49" t="s">
        <v>19</v>
      </c>
      <c r="F494" s="49" t="s">
        <v>19</v>
      </c>
      <c r="G494" s="50">
        <v>0.25</v>
      </c>
      <c r="H494" s="50">
        <v>1.93</v>
      </c>
      <c r="I494" s="135">
        <v>1.88</v>
      </c>
      <c r="J494" s="39">
        <f>Table_ForecastInput[[#This Row],[Quote]]/Table_ForecastInput[[#This Row],[Closer]]-100%</f>
        <v>2.659574468085113E-2</v>
      </c>
      <c r="K494" s="36"/>
      <c r="L494" s="20">
        <v>0.92999999999999994</v>
      </c>
      <c r="M494" s="139">
        <f>M493+Table_ForecastInput[[#This Row],[gew./verl. EH]]</f>
        <v>52.614999999999995</v>
      </c>
    </row>
    <row r="495" spans="2:13" ht="21" customHeight="1" x14ac:dyDescent="0.3">
      <c r="B495" s="123">
        <v>44197</v>
      </c>
      <c r="C495" s="120" t="s">
        <v>16</v>
      </c>
      <c r="D495" s="121" t="s">
        <v>67</v>
      </c>
      <c r="E495" s="121" t="s">
        <v>81</v>
      </c>
      <c r="F495" s="121" t="s">
        <v>67</v>
      </c>
      <c r="G495" s="122">
        <v>-0.25</v>
      </c>
      <c r="H495" s="122">
        <v>1.75</v>
      </c>
      <c r="I495" s="135">
        <v>1.93</v>
      </c>
      <c r="J495" s="39">
        <f>Table_ForecastInput[[#This Row],[Quote]]/Table_ForecastInput[[#This Row],[Closer]]-100%</f>
        <v>-9.3264248704663211E-2</v>
      </c>
      <c r="K495" s="36"/>
      <c r="L495" s="20">
        <v>-1</v>
      </c>
      <c r="M495" s="139">
        <f>M494+Table_ForecastInput[[#This Row],[gew./verl. EH]]</f>
        <v>51.614999999999995</v>
      </c>
    </row>
    <row r="496" spans="2:13" ht="21" customHeight="1" x14ac:dyDescent="0.3">
      <c r="B496" s="123">
        <v>44198</v>
      </c>
      <c r="C496" s="120" t="s">
        <v>16</v>
      </c>
      <c r="D496" s="121" t="s">
        <v>219</v>
      </c>
      <c r="E496" s="121" t="s">
        <v>138</v>
      </c>
      <c r="F496" s="121" t="s">
        <v>138</v>
      </c>
      <c r="G496" s="122">
        <v>-0.5</v>
      </c>
      <c r="H496" s="122">
        <v>1.63</v>
      </c>
      <c r="I496" s="135">
        <v>1.6</v>
      </c>
      <c r="J496" s="39">
        <f>Table_ForecastInput[[#This Row],[Quote]]/Table_ForecastInput[[#This Row],[Closer]]-100%</f>
        <v>1.8749999999999822E-2</v>
      </c>
      <c r="K496" s="36"/>
      <c r="L496" s="20">
        <v>0.62999999999999989</v>
      </c>
      <c r="M496" s="139">
        <f>M495+Table_ForecastInput[[#This Row],[gew./verl. EH]]</f>
        <v>52.244999999999997</v>
      </c>
    </row>
    <row r="497" spans="2:13" ht="21" customHeight="1" x14ac:dyDescent="0.3">
      <c r="B497" s="123">
        <v>44198</v>
      </c>
      <c r="C497" s="120" t="s">
        <v>18</v>
      </c>
      <c r="D497" s="121" t="s">
        <v>28</v>
      </c>
      <c r="E497" s="121" t="s">
        <v>30</v>
      </c>
      <c r="F497" s="121" t="s">
        <v>28</v>
      </c>
      <c r="G497" s="122">
        <v>0</v>
      </c>
      <c r="H497" s="122">
        <v>1.42</v>
      </c>
      <c r="I497" s="135">
        <v>1.34</v>
      </c>
      <c r="J497" s="39">
        <f>Table_ForecastInput[[#This Row],[Quote]]/Table_ForecastInput[[#This Row],[Closer]]-100%</f>
        <v>5.9701492537313383E-2</v>
      </c>
      <c r="K497" s="36"/>
      <c r="L497" s="20">
        <v>-1</v>
      </c>
      <c r="M497" s="139">
        <f>M496+Table_ForecastInput[[#This Row],[gew./verl. EH]]</f>
        <v>51.244999999999997</v>
      </c>
    </row>
    <row r="498" spans="2:13" ht="21" customHeight="1" x14ac:dyDescent="0.3">
      <c r="B498" s="123">
        <v>44198</v>
      </c>
      <c r="C498" s="120" t="s">
        <v>21</v>
      </c>
      <c r="D498" s="121" t="s">
        <v>37</v>
      </c>
      <c r="E498" s="121" t="s">
        <v>80</v>
      </c>
      <c r="F498" s="121" t="s">
        <v>80</v>
      </c>
      <c r="G498" s="122">
        <v>-0.5</v>
      </c>
      <c r="H498" s="122">
        <v>1.85</v>
      </c>
      <c r="I498" s="135">
        <v>1.77</v>
      </c>
      <c r="J498" s="39">
        <f>Table_ForecastInput[[#This Row],[Quote]]/Table_ForecastInput[[#This Row],[Closer]]-100%</f>
        <v>4.5197740112994378E-2</v>
      </c>
      <c r="K498" s="36"/>
      <c r="L498" s="20">
        <v>0.85000000000000009</v>
      </c>
      <c r="M498" s="139">
        <f>M497+Table_ForecastInput[[#This Row],[gew./verl. EH]]</f>
        <v>52.094999999999999</v>
      </c>
    </row>
    <row r="499" spans="2:13" ht="21" customHeight="1" x14ac:dyDescent="0.3">
      <c r="B499" s="123">
        <v>44199</v>
      </c>
      <c r="C499" s="120" t="s">
        <v>18</v>
      </c>
      <c r="D499" s="121" t="s">
        <v>218</v>
      </c>
      <c r="E499" s="121" t="s">
        <v>84</v>
      </c>
      <c r="F499" s="121" t="s">
        <v>84</v>
      </c>
      <c r="G499" s="122">
        <v>-0.5</v>
      </c>
      <c r="H499" s="122">
        <v>1.5</v>
      </c>
      <c r="I499" s="135">
        <v>1.32</v>
      </c>
      <c r="J499" s="39">
        <f>Table_ForecastInput[[#This Row],[Quote]]/Table_ForecastInput[[#This Row],[Closer]]-100%</f>
        <v>0.13636363636363624</v>
      </c>
      <c r="K499" s="36"/>
      <c r="L499" s="20">
        <v>0.5</v>
      </c>
      <c r="M499" s="139">
        <f>M498+Table_ForecastInput[[#This Row],[gew./verl. EH]]</f>
        <v>52.594999999999999</v>
      </c>
    </row>
    <row r="500" spans="2:13" ht="21" customHeight="1" x14ac:dyDescent="0.3">
      <c r="B500" s="123">
        <v>44200</v>
      </c>
      <c r="C500" s="120" t="s">
        <v>16</v>
      </c>
      <c r="D500" s="121" t="s">
        <v>77</v>
      </c>
      <c r="E500" s="121" t="s">
        <v>183</v>
      </c>
      <c r="F500" s="121" t="s">
        <v>183</v>
      </c>
      <c r="G500" s="122">
        <v>-0.5</v>
      </c>
      <c r="H500" s="122">
        <v>1.68</v>
      </c>
      <c r="I500" s="135">
        <v>1.5</v>
      </c>
      <c r="J500" s="39">
        <f>Table_ForecastInput[[#This Row],[Quote]]/Table_ForecastInput[[#This Row],[Closer]]-100%</f>
        <v>0.11999999999999988</v>
      </c>
      <c r="K500" s="36"/>
      <c r="L500" s="20">
        <v>-1</v>
      </c>
      <c r="M500" s="139">
        <f>M499+Table_ForecastInput[[#This Row],[gew./verl. EH]]</f>
        <v>51.594999999999999</v>
      </c>
    </row>
    <row r="501" spans="2:13" ht="21" customHeight="1" x14ac:dyDescent="0.3">
      <c r="B501" s="123">
        <v>44200</v>
      </c>
      <c r="C501" s="120" t="s">
        <v>18</v>
      </c>
      <c r="D501" s="121" t="s">
        <v>54</v>
      </c>
      <c r="E501" s="121" t="s">
        <v>223</v>
      </c>
      <c r="F501" s="121" t="s">
        <v>54</v>
      </c>
      <c r="G501" s="122">
        <v>-0.25</v>
      </c>
      <c r="H501" s="122">
        <v>1.78</v>
      </c>
      <c r="I501" s="135">
        <v>1.64</v>
      </c>
      <c r="J501" s="39">
        <f>Table_ForecastInput[[#This Row],[Quote]]/Table_ForecastInput[[#This Row],[Closer]]-100%</f>
        <v>8.5365853658536661E-2</v>
      </c>
      <c r="K501" s="36"/>
      <c r="L501" s="20">
        <v>-1</v>
      </c>
      <c r="M501" s="139">
        <f>M500+Table_ForecastInput[[#This Row],[gew./verl. EH]]</f>
        <v>50.594999999999999</v>
      </c>
    </row>
    <row r="502" spans="2:13" ht="21" customHeight="1" x14ac:dyDescent="0.3">
      <c r="B502" s="123">
        <v>44202</v>
      </c>
      <c r="C502" s="120" t="s">
        <v>9</v>
      </c>
      <c r="D502" s="121" t="s">
        <v>31</v>
      </c>
      <c r="E502" s="121" t="s">
        <v>34</v>
      </c>
      <c r="F502" s="121" t="s">
        <v>31</v>
      </c>
      <c r="G502" s="122">
        <v>-0.5</v>
      </c>
      <c r="H502" s="122">
        <v>1.32</v>
      </c>
      <c r="I502" s="135">
        <v>1.23</v>
      </c>
      <c r="J502" s="39">
        <f>Table_ForecastInput[[#This Row],[Quote]]/Table_ForecastInput[[#This Row],[Closer]]-100%</f>
        <v>7.3170731707317138E-2</v>
      </c>
      <c r="K502" s="36"/>
      <c r="L502" s="20">
        <v>0.32000000000000006</v>
      </c>
      <c r="M502" s="139">
        <f>M501+Table_ForecastInput[[#This Row],[gew./verl. EH]]</f>
        <v>50.914999999999999</v>
      </c>
    </row>
    <row r="503" spans="2:13" ht="21" customHeight="1" x14ac:dyDescent="0.3">
      <c r="B503" s="123">
        <v>44202</v>
      </c>
      <c r="C503" s="120" t="s">
        <v>6</v>
      </c>
      <c r="D503" s="121" t="s">
        <v>127</v>
      </c>
      <c r="E503" s="121" t="s">
        <v>144</v>
      </c>
      <c r="F503" s="121" t="s">
        <v>127</v>
      </c>
      <c r="G503" s="122">
        <v>0</v>
      </c>
      <c r="H503" s="122">
        <v>1.85</v>
      </c>
      <c r="I503" s="135">
        <v>1.9</v>
      </c>
      <c r="J503" s="39">
        <f>Table_ForecastInput[[#This Row],[Quote]]/Table_ForecastInput[[#This Row],[Closer]]-100%</f>
        <v>-2.631578947368407E-2</v>
      </c>
      <c r="K503" s="36"/>
      <c r="L503" s="20">
        <v>0</v>
      </c>
      <c r="M503" s="139">
        <f>M502+Table_ForecastInput[[#This Row],[gew./verl. EH]]</f>
        <v>50.914999999999999</v>
      </c>
    </row>
    <row r="504" spans="2:13" ht="21" customHeight="1" x14ac:dyDescent="0.3">
      <c r="B504" s="123">
        <v>44202</v>
      </c>
      <c r="C504" s="120" t="s">
        <v>6</v>
      </c>
      <c r="D504" s="121" t="s">
        <v>33</v>
      </c>
      <c r="E504" s="121" t="s">
        <v>8</v>
      </c>
      <c r="F504" s="121" t="s">
        <v>8</v>
      </c>
      <c r="G504" s="122">
        <v>-0.25</v>
      </c>
      <c r="H504" s="122">
        <v>1.82</v>
      </c>
      <c r="I504" s="135">
        <v>1.74</v>
      </c>
      <c r="J504" s="39">
        <f>Table_ForecastInput[[#This Row],[Quote]]/Table_ForecastInput[[#This Row],[Closer]]-100%</f>
        <v>4.5977011494252817E-2</v>
      </c>
      <c r="K504" s="36"/>
      <c r="L504" s="20">
        <v>-1</v>
      </c>
      <c r="M504" s="139">
        <f>M503+Table_ForecastInput[[#This Row],[gew./verl. EH]]</f>
        <v>49.914999999999999</v>
      </c>
    </row>
    <row r="505" spans="2:13" ht="21" customHeight="1" x14ac:dyDescent="0.3">
      <c r="B505" s="123">
        <v>44202</v>
      </c>
      <c r="C505" s="120" t="s">
        <v>6</v>
      </c>
      <c r="D505" s="121" t="s">
        <v>27</v>
      </c>
      <c r="E505" s="121" t="s">
        <v>179</v>
      </c>
      <c r="F505" s="121" t="s">
        <v>27</v>
      </c>
      <c r="G505" s="122">
        <v>0</v>
      </c>
      <c r="H505" s="122">
        <v>1.41</v>
      </c>
      <c r="I505" s="135">
        <v>1.37</v>
      </c>
      <c r="J505" s="39">
        <f>Table_ForecastInput[[#This Row],[Quote]]/Table_ForecastInput[[#This Row],[Closer]]-100%</f>
        <v>2.9197080291970767E-2</v>
      </c>
      <c r="K505" s="36"/>
      <c r="L505" s="20">
        <v>0</v>
      </c>
      <c r="M505" s="139">
        <f>M504+Table_ForecastInput[[#This Row],[gew./verl. EH]]</f>
        <v>49.914999999999999</v>
      </c>
    </row>
    <row r="506" spans="2:13" ht="21" customHeight="1" x14ac:dyDescent="0.3">
      <c r="B506" s="123">
        <v>44202</v>
      </c>
      <c r="C506" s="120" t="s">
        <v>6</v>
      </c>
      <c r="D506" s="121" t="s">
        <v>126</v>
      </c>
      <c r="E506" s="121" t="s">
        <v>73</v>
      </c>
      <c r="F506" s="121" t="s">
        <v>73</v>
      </c>
      <c r="G506" s="122">
        <v>-0.5</v>
      </c>
      <c r="H506" s="122">
        <v>1.81</v>
      </c>
      <c r="I506" s="135">
        <v>1.79</v>
      </c>
      <c r="J506" s="39">
        <f>Table_ForecastInput[[#This Row],[Quote]]/Table_ForecastInput[[#This Row],[Closer]]-100%</f>
        <v>1.1173184357541999E-2</v>
      </c>
      <c r="K506" s="36"/>
      <c r="L506" s="20">
        <v>0.81</v>
      </c>
      <c r="M506" s="139">
        <f>M505+Table_ForecastInput[[#This Row],[gew./verl. EH]]</f>
        <v>50.725000000000001</v>
      </c>
    </row>
    <row r="507" spans="2:13" ht="21" customHeight="1" x14ac:dyDescent="0.3">
      <c r="B507" s="123">
        <v>44205</v>
      </c>
      <c r="C507" s="120" t="s">
        <v>21</v>
      </c>
      <c r="D507" s="121" t="s">
        <v>53</v>
      </c>
      <c r="E507" s="121" t="s">
        <v>125</v>
      </c>
      <c r="F507" s="121" t="s">
        <v>53</v>
      </c>
      <c r="G507" s="122">
        <v>-0.25</v>
      </c>
      <c r="H507" s="127">
        <v>1.72</v>
      </c>
      <c r="I507" s="135">
        <v>1.79</v>
      </c>
      <c r="J507" s="39">
        <f>Table_ForecastInput[[#This Row],[Quote]]/Table_ForecastInput[[#This Row],[Closer]]-100%</f>
        <v>-3.9106145251396662E-2</v>
      </c>
      <c r="K507" s="36"/>
      <c r="L507" s="20">
        <v>0.72</v>
      </c>
      <c r="M507" s="139">
        <f>M506+Table_ForecastInput[[#This Row],[gew./verl. EH]]</f>
        <v>51.445</v>
      </c>
    </row>
    <row r="508" spans="2:13" ht="21" customHeight="1" x14ac:dyDescent="0.3">
      <c r="B508" s="123">
        <v>44205</v>
      </c>
      <c r="C508" s="120" t="s">
        <v>21</v>
      </c>
      <c r="D508" s="121" t="s">
        <v>181</v>
      </c>
      <c r="E508" s="121" t="s">
        <v>22</v>
      </c>
      <c r="F508" s="121" t="s">
        <v>22</v>
      </c>
      <c r="G508" s="122">
        <v>-0.25</v>
      </c>
      <c r="H508" s="127">
        <v>1.66</v>
      </c>
      <c r="I508" s="135">
        <v>1.58</v>
      </c>
      <c r="J508" s="39">
        <f>Table_ForecastInput[[#This Row],[Quote]]/Table_ForecastInput[[#This Row],[Closer]]-100%</f>
        <v>5.0632911392404889E-2</v>
      </c>
      <c r="K508" s="36"/>
      <c r="L508" s="20">
        <v>-1</v>
      </c>
      <c r="M508" s="139">
        <f>M507+Table_ForecastInput[[#This Row],[gew./verl. EH]]</f>
        <v>50.445</v>
      </c>
    </row>
    <row r="509" spans="2:13" ht="21" customHeight="1" x14ac:dyDescent="0.3">
      <c r="B509" s="123">
        <v>44205</v>
      </c>
      <c r="C509" s="120" t="s">
        <v>21</v>
      </c>
      <c r="D509" s="121" t="s">
        <v>158</v>
      </c>
      <c r="E509" s="121" t="s">
        <v>24</v>
      </c>
      <c r="F509" s="121" t="s">
        <v>199</v>
      </c>
      <c r="G509" s="122">
        <v>-0.25</v>
      </c>
      <c r="H509" s="127">
        <v>1.77</v>
      </c>
      <c r="I509" s="135">
        <v>1.71</v>
      </c>
      <c r="J509" s="39">
        <f>Table_ForecastInput[[#This Row],[Quote]]/Table_ForecastInput[[#This Row],[Closer]]-100%</f>
        <v>3.5087719298245723E-2</v>
      </c>
      <c r="K509" s="36"/>
      <c r="L509" s="20">
        <v>0.77</v>
      </c>
      <c r="M509" s="139">
        <f>M508+Table_ForecastInput[[#This Row],[gew./verl. EH]]</f>
        <v>51.215000000000003</v>
      </c>
    </row>
    <row r="510" spans="2:13" ht="21" customHeight="1" x14ac:dyDescent="0.3">
      <c r="B510" s="123">
        <v>44205</v>
      </c>
      <c r="C510" s="120" t="s">
        <v>6</v>
      </c>
      <c r="D510" s="121" t="s">
        <v>144</v>
      </c>
      <c r="E510" s="121" t="s">
        <v>126</v>
      </c>
      <c r="F510" s="121" t="s">
        <v>144</v>
      </c>
      <c r="G510" s="122">
        <v>0</v>
      </c>
      <c r="H510" s="122">
        <v>1.49</v>
      </c>
      <c r="I510" s="135">
        <v>1.5</v>
      </c>
      <c r="J510" s="39">
        <f>Table_ForecastInput[[#This Row],[Quote]]/Table_ForecastInput[[#This Row],[Closer]]-100%</f>
        <v>-6.6666666666667096E-3</v>
      </c>
      <c r="K510" s="36"/>
      <c r="L510" s="20">
        <v>0.49</v>
      </c>
      <c r="M510" s="139">
        <f>M509+Table_ForecastInput[[#This Row],[gew./verl. EH]]</f>
        <v>51.705000000000005</v>
      </c>
    </row>
    <row r="511" spans="2:13" ht="21" customHeight="1" x14ac:dyDescent="0.3">
      <c r="B511" s="123">
        <v>44205</v>
      </c>
      <c r="C511" s="120" t="s">
        <v>6</v>
      </c>
      <c r="D511" s="121" t="s">
        <v>196</v>
      </c>
      <c r="E511" s="121" t="s">
        <v>40</v>
      </c>
      <c r="F511" s="121" t="s">
        <v>40</v>
      </c>
      <c r="G511" s="122">
        <v>-0.5</v>
      </c>
      <c r="H511" s="122">
        <v>1.47</v>
      </c>
      <c r="I511" s="135">
        <v>1.47</v>
      </c>
      <c r="J511" s="39">
        <f>Table_ForecastInput[[#This Row],[Quote]]/Table_ForecastInput[[#This Row],[Closer]]-100%</f>
        <v>0</v>
      </c>
      <c r="K511" s="36"/>
      <c r="L511" s="20">
        <v>0.47</v>
      </c>
      <c r="M511" s="139">
        <f>M510+Table_ForecastInput[[#This Row],[gew./verl. EH]]</f>
        <v>52.175000000000004</v>
      </c>
    </row>
    <row r="512" spans="2:13" ht="21" customHeight="1" x14ac:dyDescent="0.3">
      <c r="B512" s="123">
        <v>44206</v>
      </c>
      <c r="C512" s="120" t="s">
        <v>9</v>
      </c>
      <c r="D512" s="121" t="s">
        <v>34</v>
      </c>
      <c r="E512" s="121" t="s">
        <v>63</v>
      </c>
      <c r="F512" s="121" t="s">
        <v>63</v>
      </c>
      <c r="G512" s="122">
        <v>-0.5</v>
      </c>
      <c r="H512" s="122">
        <v>1.74</v>
      </c>
      <c r="I512" s="135">
        <v>1.66</v>
      </c>
      <c r="J512" s="39">
        <f>Table_ForecastInput[[#This Row],[Quote]]/Table_ForecastInput[[#This Row],[Closer]]-100%</f>
        <v>4.8192771084337505E-2</v>
      </c>
      <c r="K512" s="36"/>
      <c r="L512" s="20">
        <v>0.74</v>
      </c>
      <c r="M512" s="139">
        <f>M511+Table_ForecastInput[[#This Row],[gew./verl. EH]]</f>
        <v>52.915000000000006</v>
      </c>
    </row>
    <row r="513" spans="2:13" ht="21" customHeight="1" x14ac:dyDescent="0.3">
      <c r="B513" s="123">
        <v>44207</v>
      </c>
      <c r="C513" s="120" t="s">
        <v>18</v>
      </c>
      <c r="D513" s="121" t="s">
        <v>218</v>
      </c>
      <c r="E513" s="121" t="s">
        <v>59</v>
      </c>
      <c r="F513" s="121" t="s">
        <v>59</v>
      </c>
      <c r="G513" s="122">
        <v>0</v>
      </c>
      <c r="H513" s="127">
        <v>1.85</v>
      </c>
      <c r="I513" s="135">
        <v>1.82</v>
      </c>
      <c r="J513" s="39">
        <f>Table_ForecastInput[[#This Row],[Quote]]/Table_ForecastInput[[#This Row],[Closer]]-100%</f>
        <v>1.6483516483516425E-2</v>
      </c>
      <c r="K513" s="36"/>
      <c r="L513" s="20">
        <v>0.85000000000000009</v>
      </c>
      <c r="M513" s="139">
        <f>M512+Table_ForecastInput[[#This Row],[gew./verl. EH]]</f>
        <v>53.765000000000008</v>
      </c>
    </row>
    <row r="514" spans="2:13" ht="21" customHeight="1" x14ac:dyDescent="0.3">
      <c r="B514" s="123">
        <v>44209</v>
      </c>
      <c r="C514" s="120" t="s">
        <v>16</v>
      </c>
      <c r="D514" s="121" t="s">
        <v>86</v>
      </c>
      <c r="E514" s="121" t="s">
        <v>74</v>
      </c>
      <c r="F514" s="121" t="s">
        <v>86</v>
      </c>
      <c r="G514" s="122">
        <v>-0.5</v>
      </c>
      <c r="H514" s="127">
        <v>1.18</v>
      </c>
      <c r="I514" s="135">
        <v>1.18</v>
      </c>
      <c r="J514" s="39">
        <f>Table_ForecastInput[[#This Row],[Quote]]/Table_ForecastInput[[#This Row],[Closer]]-100%</f>
        <v>0</v>
      </c>
      <c r="K514" s="36"/>
      <c r="L514" s="20">
        <v>0.17999999999999994</v>
      </c>
      <c r="M514" s="139">
        <f>M513+Table_ForecastInput[[#This Row],[gew./verl. EH]]</f>
        <v>53.945000000000007</v>
      </c>
    </row>
    <row r="515" spans="2:13" ht="21" customHeight="1" x14ac:dyDescent="0.3">
      <c r="B515" s="123">
        <v>44212</v>
      </c>
      <c r="C515" s="120" t="s">
        <v>21</v>
      </c>
      <c r="D515" s="121" t="s">
        <v>82</v>
      </c>
      <c r="E515" s="121" t="s">
        <v>158</v>
      </c>
      <c r="F515" s="121" t="s">
        <v>82</v>
      </c>
      <c r="G515" s="122">
        <v>-0.5</v>
      </c>
      <c r="H515" s="127">
        <v>1.22</v>
      </c>
      <c r="I515" s="135">
        <v>1.2</v>
      </c>
      <c r="J515" s="39">
        <f>Table_ForecastInput[[#This Row],[Quote]]/Table_ForecastInput[[#This Row],[Closer]]-100%</f>
        <v>1.6666666666666607E-2</v>
      </c>
      <c r="K515" s="36"/>
      <c r="L515" s="20">
        <v>-1</v>
      </c>
      <c r="M515" s="139">
        <f>M514+Table_ForecastInput[[#This Row],[gew./verl. EH]]</f>
        <v>52.945000000000007</v>
      </c>
    </row>
    <row r="516" spans="2:13" ht="21" customHeight="1" x14ac:dyDescent="0.3">
      <c r="B516" s="123">
        <v>44212</v>
      </c>
      <c r="C516" s="120" t="s">
        <v>21</v>
      </c>
      <c r="D516" s="121" t="s">
        <v>125</v>
      </c>
      <c r="E516" s="121" t="s">
        <v>224</v>
      </c>
      <c r="F516" s="121" t="s">
        <v>224</v>
      </c>
      <c r="G516" s="122">
        <v>-0.25</v>
      </c>
      <c r="H516" s="127">
        <v>1.86</v>
      </c>
      <c r="I516" s="135">
        <v>2</v>
      </c>
      <c r="J516" s="39">
        <f>Table_ForecastInput[[#This Row],[Quote]]/Table_ForecastInput[[#This Row],[Closer]]-100%</f>
        <v>-6.9999999999999951E-2</v>
      </c>
      <c r="K516" s="36"/>
      <c r="L516" s="20">
        <v>-0.5</v>
      </c>
      <c r="M516" s="139">
        <f>M515+Table_ForecastInput[[#This Row],[gew./verl. EH]]</f>
        <v>52.445000000000007</v>
      </c>
    </row>
    <row r="517" spans="2:13" ht="21" customHeight="1" x14ac:dyDescent="0.3">
      <c r="B517" s="123">
        <v>44212</v>
      </c>
      <c r="C517" s="120" t="s">
        <v>16</v>
      </c>
      <c r="D517" s="121" t="s">
        <v>128</v>
      </c>
      <c r="E517" s="121" t="s">
        <v>74</v>
      </c>
      <c r="F517" s="121" t="s">
        <v>128</v>
      </c>
      <c r="G517" s="122">
        <v>-0.25</v>
      </c>
      <c r="H517" s="122">
        <v>1.86</v>
      </c>
      <c r="I517" s="135">
        <v>1.97</v>
      </c>
      <c r="J517" s="39">
        <f>Table_ForecastInput[[#This Row],[Quote]]/Table_ForecastInput[[#This Row],[Closer]]-100%</f>
        <v>-5.5837563451776595E-2</v>
      </c>
      <c r="K517" s="36"/>
      <c r="L517" s="20">
        <v>-1</v>
      </c>
      <c r="M517" s="139">
        <f>M516+Table_ForecastInput[[#This Row],[gew./verl. EH]]</f>
        <v>51.445000000000007</v>
      </c>
    </row>
    <row r="518" spans="2:13" ht="21" customHeight="1" x14ac:dyDescent="0.3">
      <c r="B518" s="123">
        <v>44214</v>
      </c>
      <c r="C518" s="120" t="s">
        <v>16</v>
      </c>
      <c r="D518" s="121" t="s">
        <v>138</v>
      </c>
      <c r="E518" s="121" t="s">
        <v>207</v>
      </c>
      <c r="F518" s="121" t="s">
        <v>138</v>
      </c>
      <c r="G518" s="122">
        <v>-0.5</v>
      </c>
      <c r="H518" s="122">
        <v>1.5</v>
      </c>
      <c r="I518" s="135">
        <v>1.43</v>
      </c>
      <c r="J518" s="39">
        <f>Table_ForecastInput[[#This Row],[Quote]]/Table_ForecastInput[[#This Row],[Closer]]-100%</f>
        <v>4.8951048951048959E-2</v>
      </c>
      <c r="K518" s="36"/>
      <c r="L518" s="20">
        <v>0.5</v>
      </c>
      <c r="M518" s="139">
        <f>M517+Table_ForecastInput[[#This Row],[gew./verl. EH]]</f>
        <v>51.945000000000007</v>
      </c>
    </row>
    <row r="519" spans="2:13" ht="21" customHeight="1" x14ac:dyDescent="0.3">
      <c r="B519" s="123">
        <v>44215</v>
      </c>
      <c r="C519" s="120" t="s">
        <v>21</v>
      </c>
      <c r="D519" s="121" t="s">
        <v>224</v>
      </c>
      <c r="E519" s="121" t="s">
        <v>22</v>
      </c>
      <c r="F519" s="121" t="s">
        <v>224</v>
      </c>
      <c r="G519" s="122">
        <v>0</v>
      </c>
      <c r="H519" s="122">
        <v>1.74</v>
      </c>
      <c r="I519" s="135">
        <v>1.77</v>
      </c>
      <c r="J519" s="39">
        <f>Table_ForecastInput[[#This Row],[Quote]]/Table_ForecastInput[[#This Row],[Closer]]-100%</f>
        <v>-1.6949152542372947E-2</v>
      </c>
      <c r="K519" s="36"/>
      <c r="L519" s="20">
        <v>-1</v>
      </c>
      <c r="M519" s="139">
        <f>M518+Table_ForecastInput[[#This Row],[gew./verl. EH]]</f>
        <v>50.945000000000007</v>
      </c>
    </row>
    <row r="520" spans="2:13" ht="21" customHeight="1" x14ac:dyDescent="0.3">
      <c r="B520" s="123">
        <v>44215</v>
      </c>
      <c r="C520" s="120" t="s">
        <v>18</v>
      </c>
      <c r="D520" s="121" t="s">
        <v>19</v>
      </c>
      <c r="E520" s="121" t="s">
        <v>70</v>
      </c>
      <c r="F520" s="121" t="s">
        <v>70</v>
      </c>
      <c r="G520" s="122">
        <v>-0.5</v>
      </c>
      <c r="H520" s="122">
        <v>1.74</v>
      </c>
      <c r="I520" s="135">
        <v>1.89</v>
      </c>
      <c r="J520" s="39">
        <f>Table_ForecastInput[[#This Row],[Quote]]/Table_ForecastInput[[#This Row],[Closer]]-100%</f>
        <v>-7.9365079365079305E-2</v>
      </c>
      <c r="K520" s="36"/>
      <c r="L520" s="20">
        <v>0.74</v>
      </c>
      <c r="M520" s="139">
        <f>M519+Table_ForecastInput[[#This Row],[gew./verl. EH]]</f>
        <v>51.685000000000009</v>
      </c>
    </row>
    <row r="521" spans="2:13" ht="21" customHeight="1" x14ac:dyDescent="0.3">
      <c r="B521" s="123">
        <v>44216</v>
      </c>
      <c r="C521" s="120" t="s">
        <v>9</v>
      </c>
      <c r="D521" s="121" t="s">
        <v>13</v>
      </c>
      <c r="E521" s="121" t="s">
        <v>31</v>
      </c>
      <c r="F521" s="121" t="s">
        <v>31</v>
      </c>
      <c r="G521" s="122">
        <v>-0.5</v>
      </c>
      <c r="H521" s="122">
        <v>1.78</v>
      </c>
      <c r="I521" s="135">
        <v>2</v>
      </c>
      <c r="J521" s="39">
        <f>Table_ForecastInput[[#This Row],[Quote]]/Table_ForecastInput[[#This Row],[Closer]]-100%</f>
        <v>-0.10999999999999999</v>
      </c>
      <c r="K521" s="36"/>
      <c r="L521" s="20">
        <v>-1</v>
      </c>
      <c r="M521" s="139">
        <f>M520+Table_ForecastInput[[#This Row],[gew./verl. EH]]</f>
        <v>50.685000000000009</v>
      </c>
    </row>
    <row r="522" spans="2:13" ht="21" customHeight="1" x14ac:dyDescent="0.3">
      <c r="B522" s="123">
        <v>44216</v>
      </c>
      <c r="C522" s="120" t="s">
        <v>18</v>
      </c>
      <c r="D522" s="121" t="s">
        <v>28</v>
      </c>
      <c r="E522" s="121" t="s">
        <v>218</v>
      </c>
      <c r="F522" s="121" t="s">
        <v>28</v>
      </c>
      <c r="G522" s="122">
        <v>0</v>
      </c>
      <c r="H522" s="122">
        <v>1.36</v>
      </c>
      <c r="I522" s="135">
        <v>1.3</v>
      </c>
      <c r="J522" s="39">
        <f>Table_ForecastInput[[#This Row],[Quote]]/Table_ForecastInput[[#This Row],[Closer]]-100%</f>
        <v>4.6153846153846212E-2</v>
      </c>
      <c r="K522" s="36"/>
      <c r="L522" s="20">
        <v>0.3600000000000001</v>
      </c>
      <c r="M522" s="139">
        <f>M521+Table_ForecastInput[[#This Row],[gew./verl. EH]]</f>
        <v>51.045000000000009</v>
      </c>
    </row>
    <row r="523" spans="2:13" ht="21" customHeight="1" x14ac:dyDescent="0.3">
      <c r="B523" s="123">
        <v>44216</v>
      </c>
      <c r="C523" s="120" t="s">
        <v>16</v>
      </c>
      <c r="D523" s="121" t="s">
        <v>216</v>
      </c>
      <c r="E523" s="121" t="s">
        <v>68</v>
      </c>
      <c r="F523" s="121" t="s">
        <v>68</v>
      </c>
      <c r="G523" s="122">
        <v>-0.5</v>
      </c>
      <c r="H523" s="122">
        <v>1.58</v>
      </c>
      <c r="I523" s="135">
        <v>1.63</v>
      </c>
      <c r="J523" s="39">
        <f>Table_ForecastInput[[#This Row],[Quote]]/Table_ForecastInput[[#This Row],[Closer]]-100%</f>
        <v>-3.0674846625766805E-2</v>
      </c>
      <c r="K523" s="36"/>
      <c r="L523" s="20">
        <v>0.58000000000000007</v>
      </c>
      <c r="M523" s="139">
        <f>M522+Table_ForecastInput[[#This Row],[gew./verl. EH]]</f>
        <v>51.625000000000007</v>
      </c>
    </row>
    <row r="524" spans="2:13" ht="21" customHeight="1" x14ac:dyDescent="0.3">
      <c r="B524" s="123">
        <v>44219</v>
      </c>
      <c r="C524" s="120" t="s">
        <v>18</v>
      </c>
      <c r="D524" s="121" t="s">
        <v>218</v>
      </c>
      <c r="E524" s="121" t="s">
        <v>76</v>
      </c>
      <c r="F524" s="121" t="s">
        <v>76</v>
      </c>
      <c r="G524" s="122">
        <v>-0.5</v>
      </c>
      <c r="H524" s="122">
        <v>1.87</v>
      </c>
      <c r="I524" s="135">
        <v>1.94</v>
      </c>
      <c r="J524" s="39">
        <f>Table_ForecastInput[[#This Row],[Quote]]/Table_ForecastInput[[#This Row],[Closer]]-100%</f>
        <v>-3.6082474226803996E-2</v>
      </c>
      <c r="K524" s="36"/>
      <c r="L524" s="20">
        <v>-1</v>
      </c>
      <c r="M524" s="139">
        <f>M523+Table_ForecastInput[[#This Row],[gew./verl. EH]]</f>
        <v>50.625000000000007</v>
      </c>
    </row>
    <row r="525" spans="2:13" ht="21" customHeight="1" x14ac:dyDescent="0.3">
      <c r="B525" s="123">
        <v>44219</v>
      </c>
      <c r="C525" s="120" t="s">
        <v>21</v>
      </c>
      <c r="D525" s="121" t="s">
        <v>53</v>
      </c>
      <c r="E525" s="121" t="s">
        <v>37</v>
      </c>
      <c r="F525" s="121" t="s">
        <v>53</v>
      </c>
      <c r="G525" s="122">
        <v>0.25</v>
      </c>
      <c r="H525" s="122">
        <v>1.85</v>
      </c>
      <c r="I525" s="135">
        <v>1.85</v>
      </c>
      <c r="J525" s="39">
        <f>Table_ForecastInput[[#This Row],[Quote]]/Table_ForecastInput[[#This Row],[Closer]]-100%</f>
        <v>0</v>
      </c>
      <c r="K525" s="36"/>
      <c r="L525" s="20">
        <v>0.85000000000000009</v>
      </c>
      <c r="M525" s="139">
        <f>M524+Table_ForecastInput[[#This Row],[gew./verl. EH]]</f>
        <v>51.475000000000009</v>
      </c>
    </row>
    <row r="526" spans="2:13" ht="21" customHeight="1" x14ac:dyDescent="0.3">
      <c r="B526" s="123">
        <v>44219</v>
      </c>
      <c r="C526" s="120" t="s">
        <v>6</v>
      </c>
      <c r="D526" s="121" t="s">
        <v>73</v>
      </c>
      <c r="E526" s="121" t="s">
        <v>93</v>
      </c>
      <c r="F526" s="121" t="s">
        <v>73</v>
      </c>
      <c r="G526" s="122">
        <v>-0.5</v>
      </c>
      <c r="H526" s="122">
        <v>1.93</v>
      </c>
      <c r="I526" s="135">
        <v>1.72</v>
      </c>
      <c r="J526" s="39">
        <f>Table_ForecastInput[[#This Row],[Quote]]/Table_ForecastInput[[#This Row],[Closer]]-100%</f>
        <v>0.12209302325581395</v>
      </c>
      <c r="K526" s="36"/>
      <c r="L526" s="20">
        <v>0.92999999999999994</v>
      </c>
      <c r="M526" s="139">
        <f>M525+Table_ForecastInput[[#This Row],[gew./verl. EH]]</f>
        <v>52.405000000000008</v>
      </c>
    </row>
    <row r="527" spans="2:13" ht="21" customHeight="1" x14ac:dyDescent="0.3">
      <c r="B527" s="123">
        <v>44220</v>
      </c>
      <c r="C527" s="120" t="s">
        <v>9</v>
      </c>
      <c r="D527" s="121" t="s">
        <v>15</v>
      </c>
      <c r="E527" s="121" t="s">
        <v>92</v>
      </c>
      <c r="F527" s="121" t="s">
        <v>15</v>
      </c>
      <c r="G527" s="122">
        <v>0</v>
      </c>
      <c r="H527" s="122">
        <v>1.75</v>
      </c>
      <c r="I527" s="135">
        <v>1.68</v>
      </c>
      <c r="J527" s="39">
        <f>Table_ForecastInput[[#This Row],[Quote]]/Table_ForecastInput[[#This Row],[Closer]]-100%</f>
        <v>4.1666666666666741E-2</v>
      </c>
      <c r="K527" s="36"/>
      <c r="L527" s="20">
        <v>0.75</v>
      </c>
      <c r="M527" s="139">
        <f>M526+Table_ForecastInput[[#This Row],[gew./verl. EH]]</f>
        <v>53.155000000000008</v>
      </c>
    </row>
    <row r="528" spans="2:13" ht="21" customHeight="1" x14ac:dyDescent="0.3">
      <c r="B528" s="123">
        <v>44220</v>
      </c>
      <c r="C528" s="120" t="s">
        <v>9</v>
      </c>
      <c r="D528" s="121" t="s">
        <v>34</v>
      </c>
      <c r="E528" s="121" t="s">
        <v>180</v>
      </c>
      <c r="F528" s="121" t="s">
        <v>180</v>
      </c>
      <c r="G528" s="122">
        <v>0</v>
      </c>
      <c r="H528" s="122">
        <v>1.75</v>
      </c>
      <c r="I528" s="135">
        <v>1.69</v>
      </c>
      <c r="J528" s="39">
        <f>Table_ForecastInput[[#This Row],[Quote]]/Table_ForecastInput[[#This Row],[Closer]]-100%</f>
        <v>3.5502958579881616E-2</v>
      </c>
      <c r="K528" s="36"/>
      <c r="L528" s="20">
        <v>0.75</v>
      </c>
      <c r="M528" s="139">
        <f>M527+Table_ForecastInput[[#This Row],[gew./verl. EH]]</f>
        <v>53.905000000000008</v>
      </c>
    </row>
    <row r="529" spans="2:13" ht="21" customHeight="1" x14ac:dyDescent="0.3">
      <c r="B529" s="123">
        <v>44222</v>
      </c>
      <c r="C529" s="120" t="s">
        <v>16</v>
      </c>
      <c r="D529" s="121" t="s">
        <v>195</v>
      </c>
      <c r="E529" s="121" t="s">
        <v>81</v>
      </c>
      <c r="F529" s="121" t="s">
        <v>81</v>
      </c>
      <c r="G529" s="122">
        <v>0</v>
      </c>
      <c r="H529" s="122">
        <v>1.69</v>
      </c>
      <c r="I529" s="135">
        <v>1.55</v>
      </c>
      <c r="J529" s="39">
        <f>Table_ForecastInput[[#This Row],[Quote]]/Table_ForecastInput[[#This Row],[Closer]]-100%</f>
        <v>9.0322580645161299E-2</v>
      </c>
      <c r="K529" s="36"/>
      <c r="L529" s="20">
        <v>0.69</v>
      </c>
      <c r="M529" s="139">
        <f>M528+Table_ForecastInput[[#This Row],[gew./verl. EH]]</f>
        <v>54.595000000000006</v>
      </c>
    </row>
    <row r="530" spans="2:13" ht="21" customHeight="1" x14ac:dyDescent="0.3">
      <c r="B530" s="123">
        <v>44222</v>
      </c>
      <c r="C530" s="120" t="s">
        <v>16</v>
      </c>
      <c r="D530" s="121" t="s">
        <v>77</v>
      </c>
      <c r="E530" s="121" t="s">
        <v>138</v>
      </c>
      <c r="F530" s="121" t="s">
        <v>138</v>
      </c>
      <c r="G530" s="122">
        <v>0</v>
      </c>
      <c r="H530" s="122">
        <v>1.69</v>
      </c>
      <c r="I530" s="135">
        <v>1.55</v>
      </c>
      <c r="J530" s="39">
        <f>Table_ForecastInput[[#This Row],[Quote]]/Table_ForecastInput[[#This Row],[Closer]]-100%</f>
        <v>9.0322580645161299E-2</v>
      </c>
      <c r="K530" s="36"/>
      <c r="L530" s="20">
        <v>0.69</v>
      </c>
      <c r="M530" s="139">
        <f>M529+Table_ForecastInput[[#This Row],[gew./verl. EH]]</f>
        <v>55.285000000000004</v>
      </c>
    </row>
    <row r="531" spans="2:13" ht="21" customHeight="1" x14ac:dyDescent="0.3">
      <c r="B531" s="123">
        <v>44225</v>
      </c>
      <c r="C531" s="120" t="s">
        <v>9</v>
      </c>
      <c r="D531" s="121" t="s">
        <v>61</v>
      </c>
      <c r="E531" s="121" t="s">
        <v>10</v>
      </c>
      <c r="F531" s="121" t="s">
        <v>10</v>
      </c>
      <c r="G531" s="122">
        <v>0</v>
      </c>
      <c r="H531" s="122">
        <v>1.9</v>
      </c>
      <c r="I531" s="135">
        <v>1.9</v>
      </c>
      <c r="J531" s="39">
        <f>Table_ForecastInput[[#This Row],[Quote]]/Table_ForecastInput[[#This Row],[Closer]]-100%</f>
        <v>0</v>
      </c>
      <c r="K531" s="36"/>
      <c r="L531" s="20">
        <v>0</v>
      </c>
      <c r="M531" s="139">
        <f>M530+Table_ForecastInput[[#This Row],[gew./verl. EH]]</f>
        <v>55.285000000000004</v>
      </c>
    </row>
    <row r="532" spans="2:13" ht="21" customHeight="1" x14ac:dyDescent="0.3">
      <c r="B532" s="123">
        <v>44226</v>
      </c>
      <c r="C532" s="120" t="s">
        <v>21</v>
      </c>
      <c r="D532" s="121" t="s">
        <v>62</v>
      </c>
      <c r="E532" s="121" t="s">
        <v>60</v>
      </c>
      <c r="F532" s="121" t="s">
        <v>60</v>
      </c>
      <c r="G532" s="122">
        <v>0</v>
      </c>
      <c r="H532" s="122">
        <v>1.68</v>
      </c>
      <c r="I532" s="135">
        <v>1.6</v>
      </c>
      <c r="J532" s="39">
        <f>Table_ForecastInput[[#This Row],[Quote]]/Table_ForecastInput[[#This Row],[Closer]]-100%</f>
        <v>4.9999999999999822E-2</v>
      </c>
      <c r="K532" s="36"/>
      <c r="L532" s="20">
        <v>0</v>
      </c>
      <c r="M532" s="139">
        <f>M531+Table_ForecastInput[[#This Row],[gew./verl. EH]]</f>
        <v>55.285000000000004</v>
      </c>
    </row>
    <row r="533" spans="2:13" ht="21" customHeight="1" x14ac:dyDescent="0.3">
      <c r="B533" s="123">
        <v>44226</v>
      </c>
      <c r="C533" s="120" t="s">
        <v>18</v>
      </c>
      <c r="D533" s="121" t="s">
        <v>54</v>
      </c>
      <c r="E533" s="121" t="s">
        <v>122</v>
      </c>
      <c r="F533" s="121" t="s">
        <v>54</v>
      </c>
      <c r="G533" s="122">
        <v>-0.5</v>
      </c>
      <c r="H533" s="122">
        <v>1.67</v>
      </c>
      <c r="I533" s="135">
        <v>1.76</v>
      </c>
      <c r="J533" s="39">
        <f>Table_ForecastInput[[#This Row],[Quote]]/Table_ForecastInput[[#This Row],[Closer]]-100%</f>
        <v>-5.1136363636363646E-2</v>
      </c>
      <c r="K533" s="36"/>
      <c r="L533" s="20">
        <v>0.66999999999999993</v>
      </c>
      <c r="M533" s="139">
        <f>M532+Table_ForecastInput[[#This Row],[gew./verl. EH]]</f>
        <v>55.955000000000005</v>
      </c>
    </row>
    <row r="534" spans="2:13" ht="21" customHeight="1" x14ac:dyDescent="0.3">
      <c r="B534" s="123">
        <v>44227</v>
      </c>
      <c r="C534" s="120" t="s">
        <v>18</v>
      </c>
      <c r="D534" s="121" t="s">
        <v>189</v>
      </c>
      <c r="E534" s="121" t="s">
        <v>55</v>
      </c>
      <c r="F534" s="121" t="s">
        <v>189</v>
      </c>
      <c r="G534" s="122">
        <v>0.25</v>
      </c>
      <c r="H534" s="122">
        <v>1.71</v>
      </c>
      <c r="I534" s="135">
        <v>1.72</v>
      </c>
      <c r="J534" s="39">
        <f>Table_ForecastInput[[#This Row],[Quote]]/Table_ForecastInput[[#This Row],[Closer]]-100%</f>
        <v>-5.8139534883721034E-3</v>
      </c>
      <c r="K534" s="36"/>
      <c r="L534" s="20">
        <v>0.35499999999999998</v>
      </c>
      <c r="M534" s="139">
        <f>M533+Table_ForecastInput[[#This Row],[gew./verl. EH]]</f>
        <v>56.31</v>
      </c>
    </row>
    <row r="535" spans="2:13" ht="21" customHeight="1" x14ac:dyDescent="0.3">
      <c r="B535" s="123">
        <v>44227</v>
      </c>
      <c r="C535" s="120" t="s">
        <v>6</v>
      </c>
      <c r="D535" s="121" t="s">
        <v>33</v>
      </c>
      <c r="E535" s="121" t="s">
        <v>73</v>
      </c>
      <c r="F535" s="121" t="s">
        <v>73</v>
      </c>
      <c r="G535" s="122">
        <v>-0.5</v>
      </c>
      <c r="H535" s="122">
        <v>1.85</v>
      </c>
      <c r="I535" s="135">
        <v>1.73</v>
      </c>
      <c r="J535" s="39">
        <f>Table_ForecastInput[[#This Row],[Quote]]/Table_ForecastInput[[#This Row],[Closer]]-100%</f>
        <v>6.9364161849710948E-2</v>
      </c>
      <c r="K535" s="36"/>
      <c r="L535" s="20">
        <v>0.85000000000000009</v>
      </c>
      <c r="M535" s="139">
        <f>M534+Table_ForecastInput[[#This Row],[gew./verl. EH]]</f>
        <v>57.160000000000004</v>
      </c>
    </row>
    <row r="536" spans="2:13" ht="21" customHeight="1" x14ac:dyDescent="0.3">
      <c r="B536" s="123">
        <v>44227</v>
      </c>
      <c r="C536" s="120" t="s">
        <v>9</v>
      </c>
      <c r="D536" s="121" t="s">
        <v>221</v>
      </c>
      <c r="E536" s="121" t="s">
        <v>15</v>
      </c>
      <c r="F536" s="121" t="s">
        <v>15</v>
      </c>
      <c r="G536" s="122">
        <v>0</v>
      </c>
      <c r="H536" s="122">
        <v>1.77</v>
      </c>
      <c r="I536" s="135">
        <v>1.95</v>
      </c>
      <c r="J536" s="39">
        <f>Table_ForecastInput[[#This Row],[Quote]]/Table_ForecastInput[[#This Row],[Closer]]-100%</f>
        <v>-9.2307692307692313E-2</v>
      </c>
      <c r="K536" s="36"/>
      <c r="L536" s="20">
        <v>0.77</v>
      </c>
      <c r="M536" s="139">
        <f>M535+Table_ForecastInput[[#This Row],[gew./verl. EH]]</f>
        <v>57.930000000000007</v>
      </c>
    </row>
    <row r="537" spans="2:13" ht="21" customHeight="1" x14ac:dyDescent="0.3">
      <c r="B537" s="123">
        <v>44229</v>
      </c>
      <c r="C537" s="120" t="s">
        <v>16</v>
      </c>
      <c r="D537" s="121" t="s">
        <v>17</v>
      </c>
      <c r="E537" s="121" t="s">
        <v>138</v>
      </c>
      <c r="F537" s="121" t="s">
        <v>138</v>
      </c>
      <c r="G537" s="122">
        <v>-0.25</v>
      </c>
      <c r="H537" s="122">
        <v>1.89</v>
      </c>
      <c r="I537" s="135">
        <v>1.87</v>
      </c>
      <c r="J537" s="39">
        <f>Table_ForecastInput[[#This Row],[Quote]]/Table_ForecastInput[[#This Row],[Closer]]-100%</f>
        <v>1.0695187165775222E-2</v>
      </c>
      <c r="K537" s="36"/>
      <c r="L537" s="20">
        <v>-1</v>
      </c>
      <c r="M537" s="139">
        <f>M536+Table_ForecastInput[[#This Row],[gew./verl. EH]]</f>
        <v>56.930000000000007</v>
      </c>
    </row>
    <row r="538" spans="2:13" ht="21" customHeight="1" x14ac:dyDescent="0.3">
      <c r="B538" s="123">
        <v>44230</v>
      </c>
      <c r="C538" s="120" t="s">
        <v>6</v>
      </c>
      <c r="D538" s="121" t="s">
        <v>39</v>
      </c>
      <c r="E538" s="121" t="s">
        <v>25</v>
      </c>
      <c r="F538" s="121" t="s">
        <v>39</v>
      </c>
      <c r="G538" s="122">
        <v>-0.25</v>
      </c>
      <c r="H538" s="122">
        <v>1.9</v>
      </c>
      <c r="I538" s="135">
        <v>1.5</v>
      </c>
      <c r="J538" s="39">
        <f>Table_ForecastInput[[#This Row],[Quote]]/Table_ForecastInput[[#This Row],[Closer]]-100%</f>
        <v>0.26666666666666661</v>
      </c>
      <c r="K538" s="36"/>
      <c r="L538" s="20">
        <v>-0.5</v>
      </c>
      <c r="M538" s="139">
        <f>M537+Table_ForecastInput[[#This Row],[gew./verl. EH]]</f>
        <v>56.430000000000007</v>
      </c>
    </row>
    <row r="539" spans="2:13" ht="21" customHeight="1" x14ac:dyDescent="0.3">
      <c r="B539" s="123">
        <v>44230</v>
      </c>
      <c r="C539" s="120" t="s">
        <v>6</v>
      </c>
      <c r="D539" s="121" t="s">
        <v>127</v>
      </c>
      <c r="E539" s="121" t="s">
        <v>197</v>
      </c>
      <c r="F539" s="121" t="s">
        <v>127</v>
      </c>
      <c r="G539" s="122">
        <v>0</v>
      </c>
      <c r="H539" s="122">
        <v>1.88</v>
      </c>
      <c r="I539" s="135">
        <v>1.88</v>
      </c>
      <c r="J539" s="39">
        <f>Table_ForecastInput[[#This Row],[Quote]]/Table_ForecastInput[[#This Row],[Closer]]-100%</f>
        <v>0</v>
      </c>
      <c r="K539" s="36"/>
      <c r="L539" s="20">
        <v>0</v>
      </c>
      <c r="M539" s="139">
        <f>M538+Table_ForecastInput[[#This Row],[gew./verl. EH]]</f>
        <v>56.430000000000007</v>
      </c>
    </row>
    <row r="540" spans="2:13" ht="21" customHeight="1" x14ac:dyDescent="0.3">
      <c r="B540" s="123">
        <v>44230</v>
      </c>
      <c r="C540" s="120" t="s">
        <v>6</v>
      </c>
      <c r="D540" s="121" t="s">
        <v>79</v>
      </c>
      <c r="E540" s="121" t="s">
        <v>93</v>
      </c>
      <c r="F540" s="121" t="s">
        <v>79</v>
      </c>
      <c r="G540" s="122">
        <v>0.25</v>
      </c>
      <c r="H540" s="122">
        <v>1.74</v>
      </c>
      <c r="I540" s="135">
        <v>1.68</v>
      </c>
      <c r="J540" s="39">
        <f>Table_ForecastInput[[#This Row],[Quote]]/Table_ForecastInput[[#This Row],[Closer]]-100%</f>
        <v>3.5714285714285809E-2</v>
      </c>
      <c r="K540" s="36"/>
      <c r="L540" s="20">
        <v>0.37</v>
      </c>
      <c r="M540" s="139">
        <f>M539+Table_ForecastInput[[#This Row],[gew./verl. EH]]</f>
        <v>56.800000000000004</v>
      </c>
    </row>
    <row r="541" spans="2:13" ht="21" customHeight="1" x14ac:dyDescent="0.3">
      <c r="B541" s="123">
        <v>44233</v>
      </c>
      <c r="C541" s="120" t="s">
        <v>16</v>
      </c>
      <c r="D541" s="121" t="s">
        <v>184</v>
      </c>
      <c r="E541" s="121" t="s">
        <v>74</v>
      </c>
      <c r="F541" s="121" t="s">
        <v>74</v>
      </c>
      <c r="G541" s="122">
        <v>-0.25</v>
      </c>
      <c r="H541" s="122">
        <v>1.93</v>
      </c>
      <c r="I541" s="135">
        <v>1.9</v>
      </c>
      <c r="J541" s="39">
        <f>Table_ForecastInput[[#This Row],[Quote]]/Table_ForecastInput[[#This Row],[Closer]]-100%</f>
        <v>1.5789473684210575E-2</v>
      </c>
      <c r="K541" s="36"/>
      <c r="L541" s="20">
        <v>-0.5</v>
      </c>
      <c r="M541" s="139">
        <f>M540+Table_ForecastInput[[#This Row],[gew./verl. EH]]</f>
        <v>56.300000000000004</v>
      </c>
    </row>
    <row r="542" spans="2:13" ht="21" customHeight="1" x14ac:dyDescent="0.3">
      <c r="B542" s="123">
        <v>44233</v>
      </c>
      <c r="C542" s="120" t="s">
        <v>18</v>
      </c>
      <c r="D542" s="121" t="s">
        <v>185</v>
      </c>
      <c r="E542" s="121" t="s">
        <v>189</v>
      </c>
      <c r="F542" s="121" t="s">
        <v>150</v>
      </c>
      <c r="G542" s="122">
        <v>-0.25</v>
      </c>
      <c r="H542" s="122">
        <v>1.93</v>
      </c>
      <c r="I542" s="135">
        <v>1.64</v>
      </c>
      <c r="J542" s="39">
        <f>Table_ForecastInput[[#This Row],[Quote]]/Table_ForecastInput[[#This Row],[Closer]]-100%</f>
        <v>0.17682926829268286</v>
      </c>
      <c r="K542" s="36"/>
      <c r="L542" s="20">
        <v>-0.5</v>
      </c>
      <c r="M542" s="139">
        <f>M541+Table_ForecastInput[[#This Row],[gew./verl. EH]]</f>
        <v>55.800000000000004</v>
      </c>
    </row>
    <row r="543" spans="2:13" ht="21" customHeight="1" x14ac:dyDescent="0.3">
      <c r="B543" s="123">
        <v>44233</v>
      </c>
      <c r="C543" s="120" t="s">
        <v>21</v>
      </c>
      <c r="D543" s="121" t="s">
        <v>83</v>
      </c>
      <c r="E543" s="121" t="s">
        <v>23</v>
      </c>
      <c r="F543" s="121" t="s">
        <v>23</v>
      </c>
      <c r="G543" s="122">
        <v>-0.5</v>
      </c>
      <c r="H543" s="122">
        <v>1.88</v>
      </c>
      <c r="I543" s="135">
        <v>1.74</v>
      </c>
      <c r="J543" s="39">
        <f>Table_ForecastInput[[#This Row],[Quote]]/Table_ForecastInput[[#This Row],[Closer]]-100%</f>
        <v>8.0459770114942541E-2</v>
      </c>
      <c r="K543" s="36"/>
      <c r="L543" s="20">
        <v>0.87999999999999989</v>
      </c>
      <c r="M543" s="139">
        <f>M542+Table_ForecastInput[[#This Row],[gew./verl. EH]]</f>
        <v>56.680000000000007</v>
      </c>
    </row>
    <row r="544" spans="2:13" ht="21" customHeight="1" x14ac:dyDescent="0.3">
      <c r="B544" s="123">
        <v>44233</v>
      </c>
      <c r="C544" s="120" t="s">
        <v>16</v>
      </c>
      <c r="D544" s="121" t="s">
        <v>216</v>
      </c>
      <c r="E544" s="121" t="s">
        <v>81</v>
      </c>
      <c r="F544" s="121" t="s">
        <v>81</v>
      </c>
      <c r="G544" s="122">
        <v>-0.25</v>
      </c>
      <c r="H544" s="122">
        <v>1.84</v>
      </c>
      <c r="I544" s="135">
        <v>1.66</v>
      </c>
      <c r="J544" s="39">
        <f>Table_ForecastInput[[#This Row],[Quote]]/Table_ForecastInput[[#This Row],[Closer]]-100%</f>
        <v>0.10843373493975905</v>
      </c>
      <c r="K544" s="36"/>
      <c r="L544" s="20">
        <v>-1</v>
      </c>
      <c r="M544" s="139">
        <f>M543+Table_ForecastInput[[#This Row],[gew./verl. EH]]</f>
        <v>55.680000000000007</v>
      </c>
    </row>
    <row r="545" spans="2:13" ht="21" customHeight="1" x14ac:dyDescent="0.3">
      <c r="B545" s="123">
        <v>44234</v>
      </c>
      <c r="C545" s="120" t="s">
        <v>9</v>
      </c>
      <c r="D545" s="121" t="s">
        <v>94</v>
      </c>
      <c r="E545" s="121" t="s">
        <v>221</v>
      </c>
      <c r="F545" s="121" t="s">
        <v>94</v>
      </c>
      <c r="G545" s="122">
        <v>-1.5</v>
      </c>
      <c r="H545" s="122">
        <v>1.7</v>
      </c>
      <c r="I545" s="135">
        <v>1.63</v>
      </c>
      <c r="J545" s="39">
        <f>Table_ForecastInput[[#This Row],[Quote]]/Table_ForecastInput[[#This Row],[Closer]]-100%</f>
        <v>4.2944785276073594E-2</v>
      </c>
      <c r="K545" s="36"/>
      <c r="L545" s="20">
        <v>0.7</v>
      </c>
      <c r="M545" s="139">
        <f>M544+Table_ForecastInput[[#This Row],[gew./verl. EH]]</f>
        <v>56.38000000000001</v>
      </c>
    </row>
    <row r="546" spans="2:13" ht="21" customHeight="1" x14ac:dyDescent="0.3">
      <c r="B546" s="123">
        <v>44234</v>
      </c>
      <c r="C546" s="120" t="s">
        <v>6</v>
      </c>
      <c r="D546" s="121" t="s">
        <v>7</v>
      </c>
      <c r="E546" s="121" t="s">
        <v>36</v>
      </c>
      <c r="F546" s="121" t="s">
        <v>36</v>
      </c>
      <c r="G546" s="122">
        <v>0</v>
      </c>
      <c r="H546" s="122">
        <v>1.98</v>
      </c>
      <c r="I546" s="135">
        <v>1.81</v>
      </c>
      <c r="J546" s="39">
        <f>Table_ForecastInput[[#This Row],[Quote]]/Table_ForecastInput[[#This Row],[Closer]]-100%</f>
        <v>9.3922651933701529E-2</v>
      </c>
      <c r="K546" s="36"/>
      <c r="L546" s="20">
        <v>-1</v>
      </c>
      <c r="M546" s="139">
        <f>M545+Table_ForecastInput[[#This Row],[gew./verl. EH]]</f>
        <v>55.38000000000001</v>
      </c>
    </row>
    <row r="547" spans="2:13" ht="21" customHeight="1" x14ac:dyDescent="0.3">
      <c r="B547" s="123">
        <v>44234</v>
      </c>
      <c r="C547" s="120" t="s">
        <v>6</v>
      </c>
      <c r="D547" s="121" t="s">
        <v>33</v>
      </c>
      <c r="E547" s="121" t="s">
        <v>40</v>
      </c>
      <c r="F547" s="121" t="s">
        <v>40</v>
      </c>
      <c r="G547" s="122">
        <v>-0.5</v>
      </c>
      <c r="H547" s="122">
        <v>1.84</v>
      </c>
      <c r="I547" s="135">
        <v>1.87</v>
      </c>
      <c r="J547" s="39">
        <f>Table_ForecastInput[[#This Row],[Quote]]/Table_ForecastInput[[#This Row],[Closer]]-100%</f>
        <v>-1.6042780748663166E-2</v>
      </c>
      <c r="K547" s="36"/>
      <c r="L547" s="20">
        <v>0.84000000000000008</v>
      </c>
      <c r="M547" s="139">
        <f>M546+Table_ForecastInput[[#This Row],[gew./verl. EH]]</f>
        <v>56.220000000000013</v>
      </c>
    </row>
    <row r="548" spans="2:13" ht="21" customHeight="1" x14ac:dyDescent="0.3">
      <c r="B548" s="123">
        <v>44235</v>
      </c>
      <c r="C548" s="120" t="s">
        <v>18</v>
      </c>
      <c r="D548" s="121" t="s">
        <v>121</v>
      </c>
      <c r="E548" s="121" t="s">
        <v>55</v>
      </c>
      <c r="F548" s="121" t="s">
        <v>121</v>
      </c>
      <c r="G548" s="122">
        <v>-0.5</v>
      </c>
      <c r="H548" s="127">
        <v>1.65</v>
      </c>
      <c r="I548" s="135">
        <v>1.81</v>
      </c>
      <c r="J548" s="39">
        <f>Table_ForecastInput[[#This Row],[Quote]]/Table_ForecastInput[[#This Row],[Closer]]-100%</f>
        <v>-8.8397790055248726E-2</v>
      </c>
      <c r="K548" s="36"/>
      <c r="L548" s="20">
        <v>-1</v>
      </c>
      <c r="M548" s="139">
        <f>M547+Table_ForecastInput[[#This Row],[gew./verl. EH]]</f>
        <v>55.220000000000013</v>
      </c>
    </row>
    <row r="549" spans="2:13" ht="21" customHeight="1" x14ac:dyDescent="0.3">
      <c r="B549" s="123">
        <v>44239</v>
      </c>
      <c r="C549" s="120" t="s">
        <v>21</v>
      </c>
      <c r="D549" s="121" t="s">
        <v>80</v>
      </c>
      <c r="E549" s="121" t="s">
        <v>83</v>
      </c>
      <c r="F549" s="121" t="s">
        <v>80</v>
      </c>
      <c r="G549" s="122">
        <v>-1.25</v>
      </c>
      <c r="H549" s="122">
        <v>1.61</v>
      </c>
      <c r="I549" s="135">
        <v>1.5</v>
      </c>
      <c r="J549" s="39">
        <f>Table_ForecastInput[[#This Row],[Quote]]/Table_ForecastInput[[#This Row],[Closer]]-100%</f>
        <v>7.3333333333333472E-2</v>
      </c>
      <c r="K549" s="36"/>
      <c r="L549" s="20">
        <v>-0.5</v>
      </c>
      <c r="M549" s="139">
        <f>M548+Table_ForecastInput[[#This Row],[gew./verl. EH]]</f>
        <v>54.720000000000013</v>
      </c>
    </row>
    <row r="550" spans="2:13" ht="21" customHeight="1" x14ac:dyDescent="0.3">
      <c r="B550" s="123">
        <v>44240</v>
      </c>
      <c r="C550" s="120" t="s">
        <v>21</v>
      </c>
      <c r="D550" s="121" t="s">
        <v>37</v>
      </c>
      <c r="E550" s="121" t="s">
        <v>224</v>
      </c>
      <c r="F550" s="121" t="s">
        <v>224</v>
      </c>
      <c r="G550" s="122">
        <v>0.25</v>
      </c>
      <c r="H550" s="122">
        <v>1.88</v>
      </c>
      <c r="I550" s="135">
        <v>1.94</v>
      </c>
      <c r="J550" s="39">
        <f>Table_ForecastInput[[#This Row],[Quote]]/Table_ForecastInput[[#This Row],[Closer]]-100%</f>
        <v>-3.0927835051546393E-2</v>
      </c>
      <c r="K550" s="36"/>
      <c r="L550" s="20">
        <v>0.43999999999999995</v>
      </c>
      <c r="M550" s="139">
        <f>M549+Table_ForecastInput[[#This Row],[gew./verl. EH]]</f>
        <v>55.160000000000011</v>
      </c>
    </row>
    <row r="551" spans="2:13" ht="21" customHeight="1" x14ac:dyDescent="0.3">
      <c r="B551" s="123">
        <v>44241</v>
      </c>
      <c r="C551" s="120" t="s">
        <v>16</v>
      </c>
      <c r="D551" s="121" t="s">
        <v>77</v>
      </c>
      <c r="E551" s="121" t="s">
        <v>17</v>
      </c>
      <c r="F551" s="121" t="s">
        <v>17</v>
      </c>
      <c r="G551" s="122">
        <v>0.25</v>
      </c>
      <c r="H551" s="122">
        <v>1.77</v>
      </c>
      <c r="I551" s="135">
        <v>1.96</v>
      </c>
      <c r="J551" s="39">
        <f>Table_ForecastInput[[#This Row],[Quote]]/Table_ForecastInput[[#This Row],[Closer]]-100%</f>
        <v>-9.6938775510204023E-2</v>
      </c>
      <c r="K551" s="36"/>
      <c r="L551" s="20">
        <v>0.77</v>
      </c>
      <c r="M551" s="139">
        <f>M550+Table_ForecastInput[[#This Row],[gew./verl. EH]]</f>
        <v>55.930000000000014</v>
      </c>
    </row>
    <row r="552" spans="2:13" ht="21" customHeight="1" x14ac:dyDescent="0.3">
      <c r="B552" s="123">
        <v>44242</v>
      </c>
      <c r="C552" s="120" t="s">
        <v>18</v>
      </c>
      <c r="D552" s="121" t="s">
        <v>223</v>
      </c>
      <c r="E552" s="121" t="s">
        <v>96</v>
      </c>
      <c r="F552" s="121" t="s">
        <v>96</v>
      </c>
      <c r="G552" s="122">
        <v>0</v>
      </c>
      <c r="H552" s="122">
        <v>1.51</v>
      </c>
      <c r="I552" s="135">
        <v>1.32</v>
      </c>
      <c r="J552" s="39">
        <f>Table_ForecastInput[[#This Row],[Quote]]/Table_ForecastInput[[#This Row],[Closer]]-100%</f>
        <v>0.14393939393939381</v>
      </c>
      <c r="K552" s="36"/>
      <c r="L552" s="20">
        <v>0.51</v>
      </c>
      <c r="M552" s="139">
        <f>M551+Table_ForecastInput[[#This Row],[gew./verl. EH]]</f>
        <v>56.440000000000012</v>
      </c>
    </row>
    <row r="553" spans="2:13" ht="21" customHeight="1" x14ac:dyDescent="0.3">
      <c r="B553" s="123">
        <v>44246</v>
      </c>
      <c r="C553" s="120" t="s">
        <v>18</v>
      </c>
      <c r="D553" s="121" t="s">
        <v>59</v>
      </c>
      <c r="E553" s="121" t="s">
        <v>28</v>
      </c>
      <c r="F553" s="121" t="s">
        <v>59</v>
      </c>
      <c r="G553" s="122">
        <v>-0.25</v>
      </c>
      <c r="H553" s="122">
        <v>1.78</v>
      </c>
      <c r="I553" s="135">
        <v>1.78</v>
      </c>
      <c r="J553" s="39">
        <f>Table_ForecastInput[[#This Row],[Quote]]/Table_ForecastInput[[#This Row],[Closer]]-100%</f>
        <v>0</v>
      </c>
      <c r="K553" s="36"/>
      <c r="L553" s="20">
        <v>0.78</v>
      </c>
      <c r="M553" s="139">
        <f>M552+Table_ForecastInput[[#This Row],[gew./verl. EH]]</f>
        <v>57.220000000000013</v>
      </c>
    </row>
    <row r="554" spans="2:13" ht="21" customHeight="1" x14ac:dyDescent="0.3">
      <c r="B554" s="123">
        <v>44246</v>
      </c>
      <c r="C554" s="120" t="s">
        <v>21</v>
      </c>
      <c r="D554" s="121" t="s">
        <v>220</v>
      </c>
      <c r="E554" s="121" t="s">
        <v>23</v>
      </c>
      <c r="F554" s="121" t="s">
        <v>23</v>
      </c>
      <c r="G554" s="122">
        <v>-0.5</v>
      </c>
      <c r="H554" s="122">
        <v>1.67</v>
      </c>
      <c r="I554" s="135">
        <v>1.6</v>
      </c>
      <c r="J554" s="39">
        <f>Table_ForecastInput[[#This Row],[Quote]]/Table_ForecastInput[[#This Row],[Closer]]-100%</f>
        <v>4.3749999999999956E-2</v>
      </c>
      <c r="K554" s="36"/>
      <c r="L554" s="20">
        <v>0.66999999999999993</v>
      </c>
      <c r="M554" s="139">
        <f>M553+Table_ForecastInput[[#This Row],[gew./verl. EH]]</f>
        <v>57.890000000000015</v>
      </c>
    </row>
    <row r="555" spans="2:13" ht="21" customHeight="1" x14ac:dyDescent="0.3">
      <c r="B555" s="123">
        <v>44247</v>
      </c>
      <c r="C555" s="120" t="s">
        <v>16</v>
      </c>
      <c r="D555" s="121" t="s">
        <v>77</v>
      </c>
      <c r="E555" s="121" t="s">
        <v>116</v>
      </c>
      <c r="F555" s="121" t="s">
        <v>116</v>
      </c>
      <c r="G555" s="122">
        <v>-0.5</v>
      </c>
      <c r="H555" s="122">
        <v>1.76</v>
      </c>
      <c r="I555" s="135">
        <v>3.78</v>
      </c>
      <c r="J555" s="39">
        <f>Table_ForecastInput[[#This Row],[Quote]]/Table_ForecastInput[[#This Row],[Closer]]-100%</f>
        <v>-0.53439153439153442</v>
      </c>
      <c r="K555" s="36"/>
      <c r="L555" s="20">
        <v>-1</v>
      </c>
      <c r="M555" s="139">
        <f>M554+Table_ForecastInput[[#This Row],[gew./verl. EH]]</f>
        <v>56.890000000000015</v>
      </c>
    </row>
    <row r="556" spans="2:13" ht="21" customHeight="1" x14ac:dyDescent="0.3">
      <c r="B556" s="123">
        <v>44247</v>
      </c>
      <c r="C556" s="120" t="s">
        <v>18</v>
      </c>
      <c r="D556" s="121" t="s">
        <v>30</v>
      </c>
      <c r="E556" s="121" t="s">
        <v>129</v>
      </c>
      <c r="F556" s="121" t="s">
        <v>129</v>
      </c>
      <c r="G556" s="122">
        <v>-0.5</v>
      </c>
      <c r="H556" s="122">
        <v>1.54</v>
      </c>
      <c r="I556" s="135">
        <v>1.57</v>
      </c>
      <c r="J556" s="39">
        <f>Table_ForecastInput[[#This Row],[Quote]]/Table_ForecastInput[[#This Row],[Closer]]-100%</f>
        <v>-1.9108280254777066E-2</v>
      </c>
      <c r="K556" s="36"/>
      <c r="L556" s="20">
        <v>0.54</v>
      </c>
      <c r="M556" s="139">
        <f>M555+Table_ForecastInput[[#This Row],[gew./verl. EH]]</f>
        <v>57.430000000000014</v>
      </c>
    </row>
    <row r="557" spans="2:13" ht="21" customHeight="1" x14ac:dyDescent="0.3">
      <c r="B557" s="123">
        <v>44248</v>
      </c>
      <c r="C557" s="120" t="s">
        <v>6</v>
      </c>
      <c r="D557" s="121" t="s">
        <v>79</v>
      </c>
      <c r="E557" s="121" t="s">
        <v>179</v>
      </c>
      <c r="F557" s="121" t="s">
        <v>79</v>
      </c>
      <c r="G557" s="122">
        <v>-0.5</v>
      </c>
      <c r="H557" s="122">
        <v>1.62</v>
      </c>
      <c r="I557" s="135">
        <v>1.52</v>
      </c>
      <c r="J557" s="39">
        <f>Table_ForecastInput[[#This Row],[Quote]]/Table_ForecastInput[[#This Row],[Closer]]-100%</f>
        <v>6.578947368421062E-2</v>
      </c>
      <c r="K557" s="36"/>
      <c r="L557" s="20">
        <v>0.62000000000000011</v>
      </c>
      <c r="M557" s="139">
        <f>M556+Table_ForecastInput[[#This Row],[gew./verl. EH]]</f>
        <v>58.050000000000011</v>
      </c>
    </row>
    <row r="558" spans="2:13" ht="21" customHeight="1" x14ac:dyDescent="0.3">
      <c r="B558" s="123">
        <v>44248</v>
      </c>
      <c r="C558" s="120" t="s">
        <v>6</v>
      </c>
      <c r="D558" s="121" t="s">
        <v>39</v>
      </c>
      <c r="E558" s="121" t="s">
        <v>36</v>
      </c>
      <c r="F558" s="121" t="s">
        <v>39</v>
      </c>
      <c r="G558" s="122">
        <v>0</v>
      </c>
      <c r="H558" s="122">
        <v>1.64</v>
      </c>
      <c r="I558" s="135">
        <v>1.59</v>
      </c>
      <c r="J558" s="39">
        <f>Table_ForecastInput[[#This Row],[Quote]]/Table_ForecastInput[[#This Row],[Closer]]-100%</f>
        <v>3.1446540880503138E-2</v>
      </c>
      <c r="K558" s="36"/>
      <c r="L558" s="20">
        <v>0</v>
      </c>
      <c r="M558" s="139">
        <f>M557+Table_ForecastInput[[#This Row],[gew./verl. EH]]</f>
        <v>58.050000000000011</v>
      </c>
    </row>
    <row r="559" spans="2:13" ht="21" customHeight="1" x14ac:dyDescent="0.3">
      <c r="B559" s="123">
        <v>44248</v>
      </c>
      <c r="C559" s="120" t="s">
        <v>21</v>
      </c>
      <c r="D559" s="121" t="s">
        <v>224</v>
      </c>
      <c r="E559" s="121" t="s">
        <v>80</v>
      </c>
      <c r="F559" s="121" t="s">
        <v>80</v>
      </c>
      <c r="G559" s="122">
        <v>-0.5</v>
      </c>
      <c r="H559" s="122">
        <v>1.71</v>
      </c>
      <c r="I559" s="135">
        <v>1.55</v>
      </c>
      <c r="J559" s="39">
        <f>Table_ForecastInput[[#This Row],[Quote]]/Table_ForecastInput[[#This Row],[Closer]]-100%</f>
        <v>0.10322580645161294</v>
      </c>
      <c r="K559" s="36"/>
      <c r="L559" s="20">
        <v>0.71</v>
      </c>
      <c r="M559" s="139">
        <f>M558+Table_ForecastInput[[#This Row],[gew./verl. EH]]</f>
        <v>58.760000000000012</v>
      </c>
    </row>
    <row r="560" spans="2:13" ht="21" customHeight="1" x14ac:dyDescent="0.3">
      <c r="B560" s="123">
        <v>44248</v>
      </c>
      <c r="C560" s="120" t="s">
        <v>18</v>
      </c>
      <c r="D560" s="121" t="s">
        <v>90</v>
      </c>
      <c r="E560" s="121" t="s">
        <v>19</v>
      </c>
      <c r="F560" s="121" t="s">
        <v>90</v>
      </c>
      <c r="G560" s="122">
        <v>-0.5</v>
      </c>
      <c r="H560" s="122">
        <v>1.67</v>
      </c>
      <c r="I560" s="135">
        <v>1.54</v>
      </c>
      <c r="J560" s="39">
        <f>Table_ForecastInput[[#This Row],[Quote]]/Table_ForecastInput[[#This Row],[Closer]]-100%</f>
        <v>8.4415584415584277E-2</v>
      </c>
      <c r="K560" s="36"/>
      <c r="L560" s="20">
        <v>0.66999999999999993</v>
      </c>
      <c r="M560" s="139">
        <f>M559+Table_ForecastInput[[#This Row],[gew./verl. EH]]</f>
        <v>59.430000000000014</v>
      </c>
    </row>
    <row r="561" spans="2:13" ht="21" customHeight="1" x14ac:dyDescent="0.3">
      <c r="B561" s="123">
        <v>44248</v>
      </c>
      <c r="C561" s="120" t="s">
        <v>16</v>
      </c>
      <c r="D561" s="121" t="s">
        <v>138</v>
      </c>
      <c r="E561" s="121" t="s">
        <v>86</v>
      </c>
      <c r="F561" s="121" t="s">
        <v>86</v>
      </c>
      <c r="G561" s="122">
        <v>-0.5</v>
      </c>
      <c r="H561" s="122">
        <v>1.55</v>
      </c>
      <c r="I561" s="135">
        <v>1.47</v>
      </c>
      <c r="J561" s="39">
        <f>Table_ForecastInput[[#This Row],[Quote]]/Table_ForecastInput[[#This Row],[Closer]]-100%</f>
        <v>5.4421768707483054E-2</v>
      </c>
      <c r="K561" s="36"/>
      <c r="L561" s="20">
        <v>0.55000000000000004</v>
      </c>
      <c r="M561" s="139">
        <f>M560+Table_ForecastInput[[#This Row],[gew./verl. EH]]</f>
        <v>59.980000000000011</v>
      </c>
    </row>
    <row r="562" spans="2:13" ht="21" customHeight="1" x14ac:dyDescent="0.3">
      <c r="B562" s="123">
        <v>44248</v>
      </c>
      <c r="C562" s="120" t="s">
        <v>9</v>
      </c>
      <c r="D562" s="121" t="s">
        <v>225</v>
      </c>
      <c r="E562" s="121" t="s">
        <v>58</v>
      </c>
      <c r="F562" s="121" t="s">
        <v>58</v>
      </c>
      <c r="G562" s="122">
        <v>-0.5</v>
      </c>
      <c r="H562" s="122">
        <v>1.57</v>
      </c>
      <c r="I562" s="135">
        <v>1.51</v>
      </c>
      <c r="J562" s="39">
        <f>Table_ForecastInput[[#This Row],[Quote]]/Table_ForecastInput[[#This Row],[Closer]]-100%</f>
        <v>3.9735099337748325E-2</v>
      </c>
      <c r="K562" s="36"/>
      <c r="L562" s="20">
        <v>-1</v>
      </c>
      <c r="M562" s="139">
        <f>M561+Table_ForecastInput[[#This Row],[gew./verl. EH]]</f>
        <v>58.980000000000011</v>
      </c>
    </row>
    <row r="563" spans="2:13" ht="21" customHeight="1" x14ac:dyDescent="0.3">
      <c r="B563" s="123">
        <v>44255</v>
      </c>
      <c r="C563" s="120" t="s">
        <v>21</v>
      </c>
      <c r="D563" s="121" t="s">
        <v>62</v>
      </c>
      <c r="E563" s="121" t="s">
        <v>22</v>
      </c>
      <c r="F563" s="121" t="s">
        <v>22</v>
      </c>
      <c r="G563" s="122">
        <v>0.25</v>
      </c>
      <c r="H563" s="122">
        <v>1.79</v>
      </c>
      <c r="I563" s="135">
        <v>1.67</v>
      </c>
      <c r="J563" s="39">
        <f>Table_ForecastInput[[#This Row],[Quote]]/Table_ForecastInput[[#This Row],[Closer]]-100%</f>
        <v>7.1856287425149823E-2</v>
      </c>
      <c r="K563" s="36"/>
      <c r="L563" s="20">
        <v>0.39500000000000002</v>
      </c>
      <c r="M563" s="139">
        <f>M562+Table_ForecastInput[[#This Row],[gew./verl. EH]]</f>
        <v>59.375000000000014</v>
      </c>
    </row>
    <row r="564" spans="2:13" ht="21" customHeight="1" x14ac:dyDescent="0.3">
      <c r="B564" s="123">
        <v>44255</v>
      </c>
      <c r="C564" s="120" t="s">
        <v>18</v>
      </c>
      <c r="D564" s="121" t="s">
        <v>223</v>
      </c>
      <c r="E564" s="121" t="s">
        <v>59</v>
      </c>
      <c r="F564" s="121" t="s">
        <v>59</v>
      </c>
      <c r="G564" s="122">
        <v>-0.25</v>
      </c>
      <c r="H564" s="122">
        <v>1.79</v>
      </c>
      <c r="I564" s="135">
        <v>1.68</v>
      </c>
      <c r="J564" s="39">
        <f>Table_ForecastInput[[#This Row],[Quote]]/Table_ForecastInput[[#This Row],[Closer]]-100%</f>
        <v>6.5476190476190466E-2</v>
      </c>
      <c r="K564" s="36"/>
      <c r="L564" s="20">
        <v>0.79</v>
      </c>
      <c r="M564" s="139">
        <f>M563+Table_ForecastInput[[#This Row],[gew./verl. EH]]</f>
        <v>60.165000000000013</v>
      </c>
    </row>
    <row r="565" spans="2:13" ht="21" customHeight="1" x14ac:dyDescent="0.3">
      <c r="B565" s="123">
        <v>44255</v>
      </c>
      <c r="C565" s="120" t="s">
        <v>18</v>
      </c>
      <c r="D565" s="121" t="s">
        <v>76</v>
      </c>
      <c r="E565" s="121" t="s">
        <v>121</v>
      </c>
      <c r="F565" s="121" t="s">
        <v>121</v>
      </c>
      <c r="G565" s="122">
        <v>0</v>
      </c>
      <c r="H565" s="122">
        <v>1.69</v>
      </c>
      <c r="I565" s="135">
        <v>1.63</v>
      </c>
      <c r="J565" s="39">
        <f>Table_ForecastInput[[#This Row],[Quote]]/Table_ForecastInput[[#This Row],[Closer]]-100%</f>
        <v>3.6809815950920255E-2</v>
      </c>
      <c r="K565" s="36"/>
      <c r="L565" s="20">
        <v>0.69</v>
      </c>
      <c r="M565" s="139">
        <f>M564+Table_ForecastInput[[#This Row],[gew./verl. EH]]</f>
        <v>60.855000000000011</v>
      </c>
    </row>
    <row r="566" spans="2:13" ht="21" customHeight="1" x14ac:dyDescent="0.3">
      <c r="B566" s="123">
        <v>44256</v>
      </c>
      <c r="C566" s="120" t="s">
        <v>16</v>
      </c>
      <c r="D566" s="121" t="s">
        <v>67</v>
      </c>
      <c r="E566" s="121" t="s">
        <v>77</v>
      </c>
      <c r="F566" s="121" t="s">
        <v>67</v>
      </c>
      <c r="G566" s="122">
        <v>-0.25</v>
      </c>
      <c r="H566" s="122">
        <v>1.87</v>
      </c>
      <c r="I566" s="135">
        <v>1.86</v>
      </c>
      <c r="J566" s="39">
        <f>Table_ForecastInput[[#This Row],[Quote]]/Table_ForecastInput[[#This Row],[Closer]]-100%</f>
        <v>5.3763440860215006E-3</v>
      </c>
      <c r="K566" s="36"/>
      <c r="L566" s="20">
        <v>0.87000000000000011</v>
      </c>
      <c r="M566" s="139">
        <f>M565+Table_ForecastInput[[#This Row],[gew./verl. EH]]</f>
        <v>61.725000000000009</v>
      </c>
    </row>
    <row r="567" spans="2:13" ht="21" customHeight="1" x14ac:dyDescent="0.3">
      <c r="B567" s="123">
        <v>44260</v>
      </c>
      <c r="C567" s="120" t="s">
        <v>18</v>
      </c>
      <c r="D567" s="121" t="s">
        <v>54</v>
      </c>
      <c r="E567" s="121" t="s">
        <v>76</v>
      </c>
      <c r="F567" s="121" t="s">
        <v>54</v>
      </c>
      <c r="G567" s="122">
        <v>0.5</v>
      </c>
      <c r="H567" s="122">
        <v>1.89</v>
      </c>
      <c r="I567" s="135">
        <v>1.83</v>
      </c>
      <c r="J567" s="39">
        <f>Table_ForecastInput[[#This Row],[Quote]]/Table_ForecastInput[[#This Row],[Closer]]-100%</f>
        <v>3.2786885245901454E-2</v>
      </c>
      <c r="K567" s="36"/>
      <c r="L567" s="20">
        <v>0.44499999999999995</v>
      </c>
      <c r="M567" s="139">
        <f>M566+Table_ForecastInput[[#This Row],[gew./verl. EH]]</f>
        <v>62.170000000000009</v>
      </c>
    </row>
    <row r="568" spans="2:13" ht="21" customHeight="1" x14ac:dyDescent="0.3">
      <c r="B568" s="123">
        <v>44261</v>
      </c>
      <c r="C568" s="120" t="s">
        <v>18</v>
      </c>
      <c r="D568" s="121" t="s">
        <v>30</v>
      </c>
      <c r="E568" s="121" t="s">
        <v>28</v>
      </c>
      <c r="F568" s="121" t="s">
        <v>28</v>
      </c>
      <c r="G568" s="122">
        <v>0.25</v>
      </c>
      <c r="H568" s="122">
        <v>1.64</v>
      </c>
      <c r="I568" s="135">
        <v>1.56</v>
      </c>
      <c r="J568" s="39">
        <f>Table_ForecastInput[[#This Row],[Quote]]/Table_ForecastInput[[#This Row],[Closer]]-100%</f>
        <v>5.12820512820511E-2</v>
      </c>
      <c r="K568" s="36"/>
      <c r="L568" s="20">
        <v>-1</v>
      </c>
      <c r="M568" s="139">
        <f>M567+Table_ForecastInput[[#This Row],[gew./verl. EH]]</f>
        <v>61.170000000000009</v>
      </c>
    </row>
    <row r="569" spans="2:13" ht="21" customHeight="1" x14ac:dyDescent="0.3">
      <c r="B569" s="123">
        <v>44261</v>
      </c>
      <c r="C569" s="120" t="s">
        <v>21</v>
      </c>
      <c r="D569" s="121" t="s">
        <v>60</v>
      </c>
      <c r="E569" s="121" t="s">
        <v>95</v>
      </c>
      <c r="F569" s="121" t="s">
        <v>95</v>
      </c>
      <c r="G569" s="122">
        <v>0.25</v>
      </c>
      <c r="H569" s="122">
        <v>1.7</v>
      </c>
      <c r="I569" s="135">
        <v>1.73</v>
      </c>
      <c r="J569" s="39">
        <f>Table_ForecastInput[[#This Row],[Quote]]/Table_ForecastInput[[#This Row],[Closer]]-100%</f>
        <v>-1.7341040462427793E-2</v>
      </c>
      <c r="K569" s="36"/>
      <c r="L569" s="20">
        <v>0.7</v>
      </c>
      <c r="M569" s="139">
        <f>M568+Table_ForecastInput[[#This Row],[gew./verl. EH]]</f>
        <v>61.870000000000012</v>
      </c>
    </row>
    <row r="570" spans="2:13" ht="21" customHeight="1" x14ac:dyDescent="0.3">
      <c r="B570" s="123">
        <v>44261</v>
      </c>
      <c r="C570" s="120" t="s">
        <v>9</v>
      </c>
      <c r="D570" s="121" t="s">
        <v>13</v>
      </c>
      <c r="E570" s="121" t="s">
        <v>124</v>
      </c>
      <c r="F570" s="121" t="s">
        <v>124</v>
      </c>
      <c r="G570" s="122">
        <v>0.25</v>
      </c>
      <c r="H570" s="122">
        <v>1.74</v>
      </c>
      <c r="I570" s="135">
        <v>1.87</v>
      </c>
      <c r="J570" s="39">
        <f>Table_ForecastInput[[#This Row],[Quote]]/Table_ForecastInput[[#This Row],[Closer]]-100%</f>
        <v>-6.9518716577540163E-2</v>
      </c>
      <c r="K570" s="36"/>
      <c r="L570" s="20">
        <v>-1</v>
      </c>
      <c r="M570" s="139">
        <f>M569+Table_ForecastInput[[#This Row],[gew./verl. EH]]</f>
        <v>60.870000000000012</v>
      </c>
    </row>
    <row r="571" spans="2:13" ht="21" customHeight="1" x14ac:dyDescent="0.3">
      <c r="B571" s="123">
        <v>44261</v>
      </c>
      <c r="C571" s="120" t="s">
        <v>16</v>
      </c>
      <c r="D571" s="121" t="s">
        <v>74</v>
      </c>
      <c r="E571" s="121" t="s">
        <v>65</v>
      </c>
      <c r="F571" s="121" t="s">
        <v>65</v>
      </c>
      <c r="G571" s="122">
        <v>0.25</v>
      </c>
      <c r="H571" s="122">
        <v>1.72</v>
      </c>
      <c r="I571" s="135">
        <v>1.77</v>
      </c>
      <c r="J571" s="39">
        <f>Table_ForecastInput[[#This Row],[Quote]]/Table_ForecastInput[[#This Row],[Closer]]-100%</f>
        <v>-2.8248587570621542E-2</v>
      </c>
      <c r="K571" s="36"/>
      <c r="L571" s="20">
        <v>-1</v>
      </c>
      <c r="M571" s="139">
        <f>M570+Table_ForecastInput[[#This Row],[gew./verl. EH]]</f>
        <v>59.870000000000012</v>
      </c>
    </row>
    <row r="572" spans="2:13" ht="21" customHeight="1" x14ac:dyDescent="0.3">
      <c r="B572" s="123">
        <v>44262</v>
      </c>
      <c r="C572" s="120" t="s">
        <v>9</v>
      </c>
      <c r="D572" s="121" t="s">
        <v>180</v>
      </c>
      <c r="E572" s="121" t="s">
        <v>92</v>
      </c>
      <c r="F572" s="121" t="s">
        <v>92</v>
      </c>
      <c r="G572" s="122">
        <v>0.5</v>
      </c>
      <c r="H572" s="122">
        <v>1.68</v>
      </c>
      <c r="I572" s="135">
        <v>1.72</v>
      </c>
      <c r="J572" s="39">
        <f>Table_ForecastInput[[#This Row],[Quote]]/Table_ForecastInput[[#This Row],[Closer]]-100%</f>
        <v>-2.3255813953488413E-2</v>
      </c>
      <c r="K572" s="36"/>
      <c r="L572" s="20">
        <v>0.67999999999999994</v>
      </c>
      <c r="M572" s="139">
        <f>M571+Table_ForecastInput[[#This Row],[gew./verl. EH]]</f>
        <v>60.550000000000011</v>
      </c>
    </row>
    <row r="573" spans="2:13" ht="21" customHeight="1" x14ac:dyDescent="0.3">
      <c r="B573" s="123">
        <v>44268</v>
      </c>
      <c r="C573" s="120" t="s">
        <v>16</v>
      </c>
      <c r="D573" s="121" t="s">
        <v>128</v>
      </c>
      <c r="E573" s="121" t="s">
        <v>116</v>
      </c>
      <c r="F573" s="121" t="s">
        <v>116</v>
      </c>
      <c r="G573" s="122">
        <v>-0.5</v>
      </c>
      <c r="H573" s="122">
        <v>1.79</v>
      </c>
      <c r="I573" s="135">
        <v>1.7</v>
      </c>
      <c r="J573" s="39">
        <f>Table_ForecastInput[[#This Row],[Quote]]/Table_ForecastInput[[#This Row],[Closer]]-100%</f>
        <v>5.2941176470588269E-2</v>
      </c>
      <c r="K573" s="36"/>
      <c r="L573" s="20">
        <v>-1</v>
      </c>
      <c r="M573" s="139">
        <f>M572+Table_ForecastInput[[#This Row],[gew./verl. EH]]</f>
        <v>59.550000000000011</v>
      </c>
    </row>
    <row r="574" spans="2:13" ht="21" customHeight="1" x14ac:dyDescent="0.3">
      <c r="B574" s="123">
        <v>44268</v>
      </c>
      <c r="C574" s="120" t="s">
        <v>6</v>
      </c>
      <c r="D574" s="121" t="s">
        <v>115</v>
      </c>
      <c r="E574" s="121" t="s">
        <v>25</v>
      </c>
      <c r="F574" s="121" t="s">
        <v>115</v>
      </c>
      <c r="G574" s="122">
        <v>-0.25</v>
      </c>
      <c r="H574" s="122">
        <v>1.76</v>
      </c>
      <c r="I574" s="135">
        <v>1.71</v>
      </c>
      <c r="J574" s="39">
        <f>Table_ForecastInput[[#This Row],[Quote]]/Table_ForecastInput[[#This Row],[Closer]]-100%</f>
        <v>2.9239766081871288E-2</v>
      </c>
      <c r="K574" s="36"/>
      <c r="L574" s="20">
        <v>0.76</v>
      </c>
      <c r="M574" s="139">
        <f>M573+Table_ForecastInput[[#This Row],[gew./verl. EH]]</f>
        <v>60.310000000000009</v>
      </c>
    </row>
    <row r="575" spans="2:13" ht="21" customHeight="1" x14ac:dyDescent="0.3">
      <c r="B575" s="123">
        <v>44269</v>
      </c>
      <c r="C575" s="120" t="s">
        <v>18</v>
      </c>
      <c r="D575" s="121" t="s">
        <v>55</v>
      </c>
      <c r="E575" s="121" t="s">
        <v>96</v>
      </c>
      <c r="F575" s="121" t="s">
        <v>96</v>
      </c>
      <c r="G575" s="122">
        <v>0.25</v>
      </c>
      <c r="H575" s="122">
        <v>1.76</v>
      </c>
      <c r="I575" s="135">
        <v>1.68</v>
      </c>
      <c r="J575" s="39">
        <f>Table_ForecastInput[[#This Row],[Quote]]/Table_ForecastInput[[#This Row],[Closer]]-100%</f>
        <v>4.7619047619047672E-2</v>
      </c>
      <c r="K575" s="36"/>
      <c r="L575" s="20">
        <v>0.38</v>
      </c>
      <c r="M575" s="139">
        <f>M574+Table_ForecastInput[[#This Row],[gew./verl. EH]]</f>
        <v>60.690000000000012</v>
      </c>
    </row>
    <row r="576" spans="2:13" ht="21" customHeight="1" x14ac:dyDescent="0.3">
      <c r="B576" s="123">
        <v>44269</v>
      </c>
      <c r="C576" s="120" t="s">
        <v>18</v>
      </c>
      <c r="D576" s="121" t="s">
        <v>189</v>
      </c>
      <c r="E576" s="121" t="s">
        <v>57</v>
      </c>
      <c r="F576" s="121" t="s">
        <v>90</v>
      </c>
      <c r="G576" s="122">
        <v>-0.5</v>
      </c>
      <c r="H576" s="122">
        <v>1.7</v>
      </c>
      <c r="I576" s="135">
        <v>1.64</v>
      </c>
      <c r="J576" s="39">
        <f>Table_ForecastInput[[#This Row],[Quote]]/Table_ForecastInput[[#This Row],[Closer]]-100%</f>
        <v>3.6585365853658569E-2</v>
      </c>
      <c r="K576" s="36"/>
      <c r="L576" s="20">
        <v>-1</v>
      </c>
      <c r="M576" s="139">
        <f>M575+Table_ForecastInput[[#This Row],[gew./verl. EH]]</f>
        <v>59.690000000000012</v>
      </c>
    </row>
    <row r="577" spans="2:13" ht="21" customHeight="1" x14ac:dyDescent="0.3">
      <c r="B577" s="123">
        <v>44269</v>
      </c>
      <c r="C577" s="120" t="s">
        <v>21</v>
      </c>
      <c r="D577" s="121" t="s">
        <v>37</v>
      </c>
      <c r="E577" s="121" t="s">
        <v>22</v>
      </c>
      <c r="F577" s="121" t="s">
        <v>22</v>
      </c>
      <c r="G577" s="122">
        <v>0.25</v>
      </c>
      <c r="H577" s="122">
        <v>1.83</v>
      </c>
      <c r="I577" s="135">
        <v>1.72</v>
      </c>
      <c r="J577" s="39">
        <f>Table_ForecastInput[[#This Row],[Quote]]/Table_ForecastInput[[#This Row],[Closer]]-100%</f>
        <v>6.3953488372093137E-2</v>
      </c>
      <c r="K577" s="36"/>
      <c r="L577" s="20">
        <v>-1</v>
      </c>
      <c r="M577" s="139">
        <f>M576+Table_ForecastInput[[#This Row],[gew./verl. EH]]</f>
        <v>58.690000000000012</v>
      </c>
    </row>
    <row r="578" spans="2:13" ht="21" customHeight="1" x14ac:dyDescent="0.3">
      <c r="B578" s="123">
        <v>44269</v>
      </c>
      <c r="C578" s="120" t="s">
        <v>16</v>
      </c>
      <c r="D578" s="121" t="s">
        <v>138</v>
      </c>
      <c r="E578" s="121" t="s">
        <v>97</v>
      </c>
      <c r="F578" s="121" t="s">
        <v>97</v>
      </c>
      <c r="G578" s="122">
        <v>0.25</v>
      </c>
      <c r="H578" s="122">
        <v>1.77</v>
      </c>
      <c r="I578" s="135">
        <v>1.68</v>
      </c>
      <c r="J578" s="39">
        <f>Table_ForecastInput[[#This Row],[Quote]]/Table_ForecastInput[[#This Row],[Closer]]-100%</f>
        <v>5.3571428571428603E-2</v>
      </c>
      <c r="K578" s="36"/>
      <c r="L578" s="20">
        <v>-1</v>
      </c>
      <c r="M578" s="139">
        <f>M577+Table_ForecastInput[[#This Row],[gew./verl. EH]]</f>
        <v>57.690000000000012</v>
      </c>
    </row>
    <row r="579" spans="2:13" ht="21" customHeight="1" x14ac:dyDescent="0.3">
      <c r="B579" s="123">
        <v>44269</v>
      </c>
      <c r="C579" s="120" t="s">
        <v>9</v>
      </c>
      <c r="D579" s="121" t="s">
        <v>94</v>
      </c>
      <c r="E579" s="121" t="s">
        <v>11</v>
      </c>
      <c r="F579" s="121" t="s">
        <v>11</v>
      </c>
      <c r="G579" s="122">
        <v>0.25</v>
      </c>
      <c r="H579" s="122">
        <v>1.86</v>
      </c>
      <c r="I579" s="135">
        <v>1.6</v>
      </c>
      <c r="J579" s="39">
        <f>Table_ForecastInput[[#This Row],[Quote]]/Table_ForecastInput[[#This Row],[Closer]]-100%</f>
        <v>0.16250000000000009</v>
      </c>
      <c r="K579" s="36"/>
      <c r="L579" s="20">
        <v>0.8600000000000001</v>
      </c>
      <c r="M579" s="139">
        <f>M578+Table_ForecastInput[[#This Row],[gew./verl. EH]]</f>
        <v>58.550000000000011</v>
      </c>
    </row>
    <row r="580" spans="2:13" ht="21" customHeight="1" x14ac:dyDescent="0.3">
      <c r="B580" s="123">
        <v>44269</v>
      </c>
      <c r="C580" s="120" t="s">
        <v>6</v>
      </c>
      <c r="D580" s="121" t="s">
        <v>126</v>
      </c>
      <c r="E580" s="121" t="s">
        <v>7</v>
      </c>
      <c r="F580" s="121" t="s">
        <v>7</v>
      </c>
      <c r="G580" s="122">
        <v>0.25</v>
      </c>
      <c r="H580" s="122">
        <v>1.9</v>
      </c>
      <c r="I580" s="135">
        <v>1.79</v>
      </c>
      <c r="J580" s="39">
        <f>Table_ForecastInput[[#This Row],[Quote]]/Table_ForecastInput[[#This Row],[Closer]]-100%</f>
        <v>6.1452513966480327E-2</v>
      </c>
      <c r="K580" s="36"/>
      <c r="L580" s="20">
        <v>0.44999999999999996</v>
      </c>
      <c r="M580" s="139">
        <f>M579+Table_ForecastInput[[#This Row],[gew./verl. EH]]</f>
        <v>59.000000000000014</v>
      </c>
    </row>
    <row r="581" spans="2:13" ht="21" customHeight="1" x14ac:dyDescent="0.3">
      <c r="B581" s="123">
        <v>44275</v>
      </c>
      <c r="C581" s="120" t="s">
        <v>21</v>
      </c>
      <c r="D581" s="121" t="s">
        <v>125</v>
      </c>
      <c r="E581" s="121" t="s">
        <v>82</v>
      </c>
      <c r="F581" s="121" t="s">
        <v>82</v>
      </c>
      <c r="G581" s="122">
        <v>-0.5</v>
      </c>
      <c r="H581" s="122">
        <v>1.55</v>
      </c>
      <c r="I581" s="135">
        <v>1.47</v>
      </c>
      <c r="J581" s="39">
        <f>Table_ForecastInput[[#This Row],[Quote]]/Table_ForecastInput[[#This Row],[Closer]]-100%</f>
        <v>5.4421768707483054E-2</v>
      </c>
      <c r="K581" s="36"/>
      <c r="L581" s="20">
        <v>-1</v>
      </c>
      <c r="M581" s="139">
        <f>M580+Table_ForecastInput[[#This Row],[gew./verl. EH]]</f>
        <v>58.000000000000014</v>
      </c>
    </row>
    <row r="582" spans="2:13" ht="21" customHeight="1" x14ac:dyDescent="0.3">
      <c r="B582" s="123">
        <v>44276</v>
      </c>
      <c r="C582" s="120" t="s">
        <v>9</v>
      </c>
      <c r="D582" s="121" t="s">
        <v>180</v>
      </c>
      <c r="E582" s="121" t="s">
        <v>61</v>
      </c>
      <c r="F582" s="121" t="s">
        <v>61</v>
      </c>
      <c r="G582" s="122">
        <v>0.25</v>
      </c>
      <c r="H582" s="122">
        <v>1.75</v>
      </c>
      <c r="I582" s="135">
        <v>1.72</v>
      </c>
      <c r="J582" s="39">
        <f>Table_ForecastInput[[#This Row],[Quote]]/Table_ForecastInput[[#This Row],[Closer]]-100%</f>
        <v>1.744186046511631E-2</v>
      </c>
      <c r="K582" s="36"/>
      <c r="L582" s="20">
        <v>-1</v>
      </c>
      <c r="M582" s="139">
        <f>M581+Table_ForecastInput[[#This Row],[gew./verl. EH]]</f>
        <v>57.000000000000014</v>
      </c>
    </row>
    <row r="583" spans="2:13" ht="21" customHeight="1" x14ac:dyDescent="0.3">
      <c r="B583" s="123">
        <v>44276</v>
      </c>
      <c r="C583" s="120" t="s">
        <v>6</v>
      </c>
      <c r="D583" s="121" t="s">
        <v>179</v>
      </c>
      <c r="E583" s="121" t="s">
        <v>27</v>
      </c>
      <c r="F583" s="121" t="s">
        <v>27</v>
      </c>
      <c r="G583" s="122">
        <v>-0.25</v>
      </c>
      <c r="H583" s="122">
        <v>1.9</v>
      </c>
      <c r="I583" s="135">
        <v>1.86</v>
      </c>
      <c r="J583" s="39">
        <f>Table_ForecastInput[[#This Row],[Quote]]/Table_ForecastInput[[#This Row],[Closer]]-100%</f>
        <v>2.1505376344086002E-2</v>
      </c>
      <c r="K583" s="36"/>
      <c r="L583" s="20">
        <v>0.89999999999999991</v>
      </c>
      <c r="M583" s="139">
        <f>M582+Table_ForecastInput[[#This Row],[gew./verl. EH]]</f>
        <v>57.900000000000013</v>
      </c>
    </row>
    <row r="584" spans="2:13" ht="21" customHeight="1" x14ac:dyDescent="0.3">
      <c r="B584" s="123">
        <v>44276</v>
      </c>
      <c r="C584" s="120" t="s">
        <v>16</v>
      </c>
      <c r="D584" s="121" t="s">
        <v>87</v>
      </c>
      <c r="E584" s="121" t="s">
        <v>97</v>
      </c>
      <c r="F584" s="121" t="s">
        <v>97</v>
      </c>
      <c r="G584" s="122">
        <v>0</v>
      </c>
      <c r="H584" s="122">
        <v>1.75</v>
      </c>
      <c r="I584" s="135">
        <v>1.7</v>
      </c>
      <c r="J584" s="39">
        <f>Table_ForecastInput[[#This Row],[Quote]]/Table_ForecastInput[[#This Row],[Closer]]-100%</f>
        <v>2.941176470588247E-2</v>
      </c>
      <c r="K584" s="36"/>
      <c r="L584" s="20">
        <v>0.75</v>
      </c>
      <c r="M584" s="139">
        <f>M583+Table_ForecastInput[[#This Row],[gew./verl. EH]]</f>
        <v>58.650000000000013</v>
      </c>
    </row>
    <row r="585" spans="2:13" ht="21" customHeight="1" x14ac:dyDescent="0.3">
      <c r="B585" s="123">
        <v>44276</v>
      </c>
      <c r="C585" s="120" t="s">
        <v>9</v>
      </c>
      <c r="D585" s="121" t="s">
        <v>58</v>
      </c>
      <c r="E585" s="121" t="s">
        <v>11</v>
      </c>
      <c r="F585" s="121" t="s">
        <v>11</v>
      </c>
      <c r="G585" s="122">
        <v>0.25</v>
      </c>
      <c r="H585" s="122">
        <v>1.7</v>
      </c>
      <c r="I585" s="135">
        <v>1.74</v>
      </c>
      <c r="J585" s="39">
        <f>Table_ForecastInput[[#This Row],[Quote]]/Table_ForecastInput[[#This Row],[Closer]]-100%</f>
        <v>-2.2988505747126409E-2</v>
      </c>
      <c r="K585" s="36"/>
      <c r="L585" s="20">
        <v>0.7</v>
      </c>
      <c r="M585" s="139">
        <f>M584+Table_ForecastInput[[#This Row],[gew./verl. EH]]</f>
        <v>59.350000000000016</v>
      </c>
    </row>
    <row r="586" spans="2:13" ht="21" customHeight="1" x14ac:dyDescent="0.3">
      <c r="B586" s="123">
        <v>44290</v>
      </c>
      <c r="C586" s="120" t="s">
        <v>6</v>
      </c>
      <c r="D586" s="121" t="s">
        <v>36</v>
      </c>
      <c r="E586" s="121" t="s">
        <v>197</v>
      </c>
      <c r="F586" s="121" t="s">
        <v>197</v>
      </c>
      <c r="G586" s="122">
        <v>0.25</v>
      </c>
      <c r="H586" s="127">
        <v>1.7</v>
      </c>
      <c r="I586" s="135">
        <v>1.63</v>
      </c>
      <c r="J586" s="39">
        <f>Table_ForecastInput[[#This Row],[Quote]]/Table_ForecastInput[[#This Row],[Closer]]-100%</f>
        <v>4.2944785276073594E-2</v>
      </c>
      <c r="K586" s="36"/>
      <c r="L586" s="20">
        <v>0.35</v>
      </c>
      <c r="M586" s="139">
        <f>M585+Table_ForecastInput[[#This Row],[gew./verl. EH]]</f>
        <v>59.700000000000017</v>
      </c>
    </row>
    <row r="587" spans="2:13" ht="21" customHeight="1" x14ac:dyDescent="0.3">
      <c r="B587" s="123">
        <v>44290</v>
      </c>
      <c r="C587" s="120" t="s">
        <v>6</v>
      </c>
      <c r="D587" s="121" t="s">
        <v>144</v>
      </c>
      <c r="E587" s="121" t="s">
        <v>39</v>
      </c>
      <c r="F587" s="121" t="s">
        <v>39</v>
      </c>
      <c r="G587" s="122">
        <v>0</v>
      </c>
      <c r="H587" s="127">
        <v>1.9</v>
      </c>
      <c r="I587" s="135">
        <v>1.87</v>
      </c>
      <c r="J587" s="39">
        <f>Table_ForecastInput[[#This Row],[Quote]]/Table_ForecastInput[[#This Row],[Closer]]-100%</f>
        <v>1.6042780748662944E-2</v>
      </c>
      <c r="K587" s="36"/>
      <c r="L587" s="20">
        <v>0.89999999999999991</v>
      </c>
      <c r="M587" s="139">
        <f>M586+Table_ForecastInput[[#This Row],[gew./verl. EH]]</f>
        <v>60.600000000000016</v>
      </c>
    </row>
    <row r="588" spans="2:13" ht="21" customHeight="1" x14ac:dyDescent="0.3">
      <c r="B588" s="123">
        <v>44290</v>
      </c>
      <c r="C588" s="120" t="s">
        <v>6</v>
      </c>
      <c r="D588" s="121" t="s">
        <v>33</v>
      </c>
      <c r="E588" s="121" t="s">
        <v>7</v>
      </c>
      <c r="F588" s="121" t="s">
        <v>7</v>
      </c>
      <c r="G588" s="122">
        <v>0.25</v>
      </c>
      <c r="H588" s="127">
        <v>1.74</v>
      </c>
      <c r="I588" s="135">
        <v>1.83</v>
      </c>
      <c r="J588" s="39">
        <f>Table_ForecastInput[[#This Row],[Quote]]/Table_ForecastInput[[#This Row],[Closer]]-100%</f>
        <v>-4.9180327868852514E-2</v>
      </c>
      <c r="K588" s="36"/>
      <c r="L588" s="20">
        <v>0.74</v>
      </c>
      <c r="M588" s="139">
        <f>M587+Table_ForecastInput[[#This Row],[gew./verl. EH]]</f>
        <v>61.340000000000018</v>
      </c>
    </row>
    <row r="589" spans="2:13" ht="21" customHeight="1" x14ac:dyDescent="0.3">
      <c r="B589" s="123">
        <v>44290</v>
      </c>
      <c r="C589" s="120" t="s">
        <v>21</v>
      </c>
      <c r="D589" s="121" t="s">
        <v>62</v>
      </c>
      <c r="E589" s="121" t="s">
        <v>224</v>
      </c>
      <c r="F589" s="121" t="s">
        <v>224</v>
      </c>
      <c r="G589" s="122">
        <v>0.25</v>
      </c>
      <c r="H589" s="127">
        <v>1.76</v>
      </c>
      <c r="I589" s="135">
        <v>1.71</v>
      </c>
      <c r="J589" s="39">
        <f>Table_ForecastInput[[#This Row],[Quote]]/Table_ForecastInput[[#This Row],[Closer]]-100%</f>
        <v>2.9239766081871288E-2</v>
      </c>
      <c r="K589" s="36"/>
      <c r="L589" s="20">
        <v>0.38</v>
      </c>
      <c r="M589" s="139">
        <f>M588+Table_ForecastInput[[#This Row],[gew./verl. EH]]</f>
        <v>61.72000000000002</v>
      </c>
    </row>
    <row r="590" spans="2:13" ht="21" customHeight="1" x14ac:dyDescent="0.3">
      <c r="B590" s="123">
        <v>44290</v>
      </c>
      <c r="C590" s="120" t="s">
        <v>18</v>
      </c>
      <c r="D590" s="121" t="s">
        <v>223</v>
      </c>
      <c r="E590" s="121" t="s">
        <v>54</v>
      </c>
      <c r="F590" s="121" t="s">
        <v>54</v>
      </c>
      <c r="G590" s="122">
        <v>0</v>
      </c>
      <c r="H590" s="127">
        <v>1.73</v>
      </c>
      <c r="I590" s="135">
        <v>1.53</v>
      </c>
      <c r="J590" s="39">
        <f>Table_ForecastInput[[#This Row],[Quote]]/Table_ForecastInput[[#This Row],[Closer]]-100%</f>
        <v>0.13071895424836599</v>
      </c>
      <c r="K590" s="36"/>
      <c r="L590" s="20">
        <v>-1</v>
      </c>
      <c r="M590" s="139">
        <f>M589+Table_ForecastInput[[#This Row],[gew./verl. EH]]</f>
        <v>60.72000000000002</v>
      </c>
    </row>
    <row r="591" spans="2:13" ht="21" customHeight="1" x14ac:dyDescent="0.3">
      <c r="B591" s="123">
        <v>44290</v>
      </c>
      <c r="C591" s="120" t="s">
        <v>18</v>
      </c>
      <c r="D591" s="121" t="s">
        <v>70</v>
      </c>
      <c r="E591" s="121" t="s">
        <v>121</v>
      </c>
      <c r="F591" s="121" t="s">
        <v>121</v>
      </c>
      <c r="G591" s="127">
        <v>0</v>
      </c>
      <c r="H591" s="122">
        <v>1.93</v>
      </c>
      <c r="I591" s="135">
        <v>1.87</v>
      </c>
      <c r="J591" s="39">
        <f>Table_ForecastInput[[#This Row],[Quote]]/Table_ForecastInput[[#This Row],[Closer]]-100%</f>
        <v>3.2085561497326109E-2</v>
      </c>
      <c r="K591" s="36"/>
      <c r="L591" s="20">
        <v>-1</v>
      </c>
      <c r="M591" s="139">
        <f>M590+Table_ForecastInput[[#This Row],[gew./verl. EH]]</f>
        <v>59.72000000000002</v>
      </c>
    </row>
    <row r="592" spans="2:13" ht="21" customHeight="1" x14ac:dyDescent="0.3">
      <c r="B592" s="123">
        <v>44293</v>
      </c>
      <c r="C592" s="120" t="s">
        <v>9</v>
      </c>
      <c r="D592" s="121" t="s">
        <v>38</v>
      </c>
      <c r="E592" s="121" t="s">
        <v>11</v>
      </c>
      <c r="F592" s="121" t="s">
        <v>11</v>
      </c>
      <c r="G592" s="122">
        <v>0.75</v>
      </c>
      <c r="H592" s="144">
        <v>1.72</v>
      </c>
      <c r="I592" s="135">
        <v>1.67</v>
      </c>
      <c r="J592" s="39">
        <f>Table_ForecastInput[[#This Row],[Quote]]/Table_ForecastInput[[#This Row],[Closer]]-100%</f>
        <v>2.9940119760479167E-2</v>
      </c>
      <c r="K592" s="36"/>
      <c r="L592" s="20">
        <v>-0.5</v>
      </c>
      <c r="M592" s="139">
        <f>M591+Table_ForecastInput[[#This Row],[gew./verl. EH]]</f>
        <v>59.22000000000002</v>
      </c>
    </row>
    <row r="593" spans="2:13" ht="21" customHeight="1" x14ac:dyDescent="0.3">
      <c r="B593" s="123">
        <v>44295</v>
      </c>
      <c r="C593" s="120" t="s">
        <v>6</v>
      </c>
      <c r="D593" s="121" t="s">
        <v>127</v>
      </c>
      <c r="E593" s="121" t="s">
        <v>40</v>
      </c>
      <c r="F593" s="121" t="s">
        <v>40</v>
      </c>
      <c r="G593" s="122">
        <v>-0.5</v>
      </c>
      <c r="H593" s="144">
        <v>1.84</v>
      </c>
      <c r="I593" s="135">
        <v>1.65</v>
      </c>
      <c r="J593" s="39">
        <f>Table_ForecastInput[[#This Row],[Quote]]/Table_ForecastInput[[#This Row],[Closer]]-100%</f>
        <v>0.11515151515151523</v>
      </c>
      <c r="K593" s="36"/>
      <c r="L593" s="20">
        <v>0.84000000000000008</v>
      </c>
      <c r="M593" s="139">
        <f>M592+Table_ForecastInput[[#This Row],[gew./verl. EH]]</f>
        <v>60.060000000000024</v>
      </c>
    </row>
    <row r="594" spans="2:13" ht="21" customHeight="1" x14ac:dyDescent="0.3">
      <c r="B594" s="123">
        <v>44296</v>
      </c>
      <c r="C594" s="120" t="s">
        <v>18</v>
      </c>
      <c r="D594" s="121" t="s">
        <v>96</v>
      </c>
      <c r="E594" s="121" t="s">
        <v>19</v>
      </c>
      <c r="F594" s="121" t="s">
        <v>96</v>
      </c>
      <c r="G594" s="122">
        <v>-0.5</v>
      </c>
      <c r="H594" s="144">
        <v>1.93</v>
      </c>
      <c r="I594" s="135">
        <v>1.98</v>
      </c>
      <c r="J594" s="39">
        <f>Table_ForecastInput[[#This Row],[Quote]]/Table_ForecastInput[[#This Row],[Closer]]-100%</f>
        <v>-2.5252525252525304E-2</v>
      </c>
      <c r="K594" s="36"/>
      <c r="L594" s="20">
        <v>-1</v>
      </c>
      <c r="M594" s="139">
        <f>M593+Table_ForecastInput[[#This Row],[gew./verl. EH]]</f>
        <v>59.060000000000024</v>
      </c>
    </row>
    <row r="595" spans="2:13" ht="21" customHeight="1" x14ac:dyDescent="0.3">
      <c r="B595" s="123">
        <v>44296</v>
      </c>
      <c r="C595" s="120" t="s">
        <v>6</v>
      </c>
      <c r="D595" s="121" t="s">
        <v>197</v>
      </c>
      <c r="E595" s="121" t="s">
        <v>93</v>
      </c>
      <c r="F595" s="121" t="s">
        <v>115</v>
      </c>
      <c r="G595" s="122">
        <v>0.25</v>
      </c>
      <c r="H595" s="144">
        <v>1.76</v>
      </c>
      <c r="I595" s="135">
        <v>1.72</v>
      </c>
      <c r="J595" s="39">
        <f>Table_ForecastInput[[#This Row],[Quote]]/Table_ForecastInput[[#This Row],[Closer]]-100%</f>
        <v>2.3255813953488413E-2</v>
      </c>
      <c r="K595" s="36"/>
      <c r="L595" s="20">
        <v>0.38</v>
      </c>
      <c r="M595" s="139">
        <f>M594+Table_ForecastInput[[#This Row],[gew./verl. EH]]</f>
        <v>59.440000000000026</v>
      </c>
    </row>
    <row r="596" spans="2:13" ht="21" customHeight="1" x14ac:dyDescent="0.3">
      <c r="B596" s="123">
        <v>44297</v>
      </c>
      <c r="C596" s="120" t="s">
        <v>16</v>
      </c>
      <c r="D596" s="121" t="s">
        <v>81</v>
      </c>
      <c r="E596" s="121" t="s">
        <v>65</v>
      </c>
      <c r="F596" s="121" t="s">
        <v>65</v>
      </c>
      <c r="G596" s="122">
        <v>0</v>
      </c>
      <c r="H596" s="144">
        <v>1.79</v>
      </c>
      <c r="I596" s="135">
        <v>1.7</v>
      </c>
      <c r="J596" s="39">
        <f>Table_ForecastInput[[#This Row],[Quote]]/Table_ForecastInput[[#This Row],[Closer]]-100%</f>
        <v>5.2941176470588269E-2</v>
      </c>
      <c r="K596" s="36"/>
      <c r="L596" s="20">
        <v>-1</v>
      </c>
      <c r="M596" s="139">
        <f>M595+Table_ForecastInput[[#This Row],[gew./verl. EH]]</f>
        <v>58.440000000000026</v>
      </c>
    </row>
    <row r="597" spans="2:13" ht="21" customHeight="1" x14ac:dyDescent="0.3">
      <c r="B597" s="123">
        <v>44297</v>
      </c>
      <c r="C597" s="120" t="s">
        <v>21</v>
      </c>
      <c r="D597" s="121" t="s">
        <v>125</v>
      </c>
      <c r="E597" s="121" t="s">
        <v>158</v>
      </c>
      <c r="F597" s="121" t="s">
        <v>158</v>
      </c>
      <c r="G597" s="122">
        <v>0</v>
      </c>
      <c r="H597" s="122">
        <v>1.8</v>
      </c>
      <c r="I597" s="135">
        <v>1.79</v>
      </c>
      <c r="J597" s="39">
        <f>Table_ForecastInput[[#This Row],[Quote]]/Table_ForecastInput[[#This Row],[Closer]]-100%</f>
        <v>5.5865921787709993E-3</v>
      </c>
      <c r="K597" s="36"/>
      <c r="L597" s="20">
        <v>0.8</v>
      </c>
      <c r="M597" s="139">
        <f>M596+Table_ForecastInput[[#This Row],[gew./verl. EH]]</f>
        <v>59.240000000000023</v>
      </c>
    </row>
    <row r="598" spans="2:13" ht="21" customHeight="1" x14ac:dyDescent="0.3">
      <c r="B598" s="123">
        <v>44298</v>
      </c>
      <c r="C598" s="120" t="s">
        <v>21</v>
      </c>
      <c r="D598" s="121" t="s">
        <v>22</v>
      </c>
      <c r="E598" s="121" t="s">
        <v>95</v>
      </c>
      <c r="F598" s="121" t="s">
        <v>95</v>
      </c>
      <c r="G598" s="122">
        <v>0</v>
      </c>
      <c r="H598" s="122">
        <v>1.79</v>
      </c>
      <c r="I598" s="135">
        <v>1.79</v>
      </c>
      <c r="J598" s="39">
        <f>Table_ForecastInput[[#This Row],[Quote]]/Table_ForecastInput[[#This Row],[Closer]]-100%</f>
        <v>0</v>
      </c>
      <c r="K598" s="36"/>
      <c r="L598" s="20">
        <v>0</v>
      </c>
      <c r="M598" s="139">
        <f>M597+Table_ForecastInput[[#This Row],[gew./verl. EH]]</f>
        <v>59.240000000000023</v>
      </c>
    </row>
    <row r="599" spans="2:13" ht="21" customHeight="1" x14ac:dyDescent="0.3">
      <c r="B599" s="123">
        <v>44298</v>
      </c>
      <c r="C599" s="120" t="s">
        <v>18</v>
      </c>
      <c r="D599" s="121" t="s">
        <v>55</v>
      </c>
      <c r="E599" s="121" t="s">
        <v>70</v>
      </c>
      <c r="F599" s="121" t="s">
        <v>70</v>
      </c>
      <c r="G599" s="122">
        <v>0</v>
      </c>
      <c r="H599" s="122">
        <v>1.66</v>
      </c>
      <c r="I599" s="135">
        <v>1.52</v>
      </c>
      <c r="J599" s="39">
        <f>Table_ForecastInput[[#This Row],[Quote]]/Table_ForecastInput[[#This Row],[Closer]]-100%</f>
        <v>9.210526315789469E-2</v>
      </c>
      <c r="K599" s="36"/>
      <c r="L599" s="20">
        <v>0.65999999999999992</v>
      </c>
      <c r="M599" s="139">
        <f>M598+Table_ForecastInput[[#This Row],[gew./verl. EH]]</f>
        <v>59.90000000000002</v>
      </c>
    </row>
    <row r="600" spans="2:13" ht="21" customHeight="1" x14ac:dyDescent="0.3">
      <c r="B600" s="123">
        <v>44303</v>
      </c>
      <c r="C600" s="120" t="s">
        <v>6</v>
      </c>
      <c r="D600" s="121" t="s">
        <v>36</v>
      </c>
      <c r="E600" s="121" t="s">
        <v>8</v>
      </c>
      <c r="F600" s="121" t="s">
        <v>8</v>
      </c>
      <c r="G600" s="122">
        <v>0</v>
      </c>
      <c r="H600" s="122">
        <v>1.56</v>
      </c>
      <c r="I600" s="135">
        <v>1.32</v>
      </c>
      <c r="J600" s="39">
        <f>Table_ForecastInput[[#This Row],[Quote]]/Table_ForecastInput[[#This Row],[Closer]]-100%</f>
        <v>0.18181818181818188</v>
      </c>
      <c r="K600" s="36"/>
      <c r="L600" s="20">
        <v>0.56000000000000005</v>
      </c>
      <c r="M600" s="139">
        <f>M599+Table_ForecastInput[[#This Row],[gew./verl. EH]]</f>
        <v>60.460000000000022</v>
      </c>
    </row>
    <row r="601" spans="2:13" ht="21" customHeight="1" x14ac:dyDescent="0.3">
      <c r="B601" s="123">
        <v>44303</v>
      </c>
      <c r="C601" s="120" t="s">
        <v>21</v>
      </c>
      <c r="D601" s="121" t="s">
        <v>83</v>
      </c>
      <c r="E601" s="121" t="s">
        <v>220</v>
      </c>
      <c r="F601" s="121" t="s">
        <v>83</v>
      </c>
      <c r="G601" s="122">
        <v>0</v>
      </c>
      <c r="H601" s="122">
        <v>1.79</v>
      </c>
      <c r="I601" s="135">
        <v>1.69</v>
      </c>
      <c r="J601" s="39">
        <f>Table_ForecastInput[[#This Row],[Quote]]/Table_ForecastInput[[#This Row],[Closer]]-100%</f>
        <v>5.9171597633136175E-2</v>
      </c>
      <c r="K601" s="36"/>
      <c r="L601" s="20">
        <v>0</v>
      </c>
      <c r="M601" s="139">
        <f>M600+Table_ForecastInput[[#This Row],[gew./verl. EH]]</f>
        <v>60.460000000000022</v>
      </c>
    </row>
    <row r="602" spans="2:13" ht="21" customHeight="1" x14ac:dyDescent="0.3">
      <c r="B602" s="123">
        <v>44304</v>
      </c>
      <c r="C602" s="120" t="s">
        <v>18</v>
      </c>
      <c r="D602" s="121" t="s">
        <v>90</v>
      </c>
      <c r="E602" s="121" t="s">
        <v>70</v>
      </c>
      <c r="F602" s="121" t="s">
        <v>70</v>
      </c>
      <c r="G602" s="122">
        <v>0.25</v>
      </c>
      <c r="H602" s="122">
        <v>1.6</v>
      </c>
      <c r="I602" s="135">
        <v>1.66</v>
      </c>
      <c r="J602" s="39">
        <f>Table_ForecastInput[[#This Row],[Quote]]/Table_ForecastInput[[#This Row],[Closer]]-100%</f>
        <v>-3.6144578313252906E-2</v>
      </c>
      <c r="K602" s="36"/>
      <c r="L602" s="20">
        <v>0.60000000000000009</v>
      </c>
      <c r="M602" s="139">
        <f>M601+Table_ForecastInput[[#This Row],[gew./verl. EH]]</f>
        <v>61.060000000000024</v>
      </c>
    </row>
    <row r="603" spans="2:13" ht="21" customHeight="1" x14ac:dyDescent="0.3">
      <c r="B603" s="123">
        <v>44304</v>
      </c>
      <c r="C603" s="120" t="s">
        <v>16</v>
      </c>
      <c r="D603" s="121" t="s">
        <v>138</v>
      </c>
      <c r="E603" s="121" t="s">
        <v>229</v>
      </c>
      <c r="F603" s="121" t="s">
        <v>138</v>
      </c>
      <c r="G603" s="122">
        <v>-0.5</v>
      </c>
      <c r="H603" s="122">
        <v>1.79</v>
      </c>
      <c r="I603" s="135">
        <v>1.85</v>
      </c>
      <c r="J603" s="39">
        <f>Table_ForecastInput[[#This Row],[Quote]]/Table_ForecastInput[[#This Row],[Closer]]-100%</f>
        <v>-3.2432432432432434E-2</v>
      </c>
      <c r="K603" s="36"/>
      <c r="L603" s="20">
        <v>-1</v>
      </c>
      <c r="M603" s="139">
        <f>M602+Table_ForecastInput[[#This Row],[gew./verl. EH]]</f>
        <v>60.060000000000024</v>
      </c>
    </row>
    <row r="604" spans="2:13" ht="21" customHeight="1" x14ac:dyDescent="0.3">
      <c r="B604" s="123">
        <v>44304</v>
      </c>
      <c r="C604" s="120" t="s">
        <v>6</v>
      </c>
      <c r="D604" s="121" t="s">
        <v>179</v>
      </c>
      <c r="E604" s="121" t="s">
        <v>7</v>
      </c>
      <c r="F604" s="121" t="s">
        <v>7</v>
      </c>
      <c r="G604" s="122">
        <v>-0.25</v>
      </c>
      <c r="H604" s="122">
        <v>1.61</v>
      </c>
      <c r="I604" s="135">
        <v>1.54</v>
      </c>
      <c r="J604" s="39">
        <f>Table_ForecastInput[[#This Row],[Quote]]/Table_ForecastInput[[#This Row],[Closer]]-100%</f>
        <v>4.5454545454545414E-2</v>
      </c>
      <c r="K604" s="36"/>
      <c r="L604" s="20">
        <v>-1</v>
      </c>
      <c r="M604" s="139">
        <f>M603+Table_ForecastInput[[#This Row],[gew./verl. EH]]</f>
        <v>59.060000000000024</v>
      </c>
    </row>
    <row r="605" spans="2:13" ht="21" customHeight="1" x14ac:dyDescent="0.3">
      <c r="B605" s="123">
        <v>44307</v>
      </c>
      <c r="C605" s="120" t="s">
        <v>21</v>
      </c>
      <c r="D605" s="121" t="s">
        <v>22</v>
      </c>
      <c r="E605" s="121" t="s">
        <v>60</v>
      </c>
      <c r="F605" s="121" t="s">
        <v>60</v>
      </c>
      <c r="G605" s="122">
        <v>0</v>
      </c>
      <c r="H605" s="122">
        <v>1.66</v>
      </c>
      <c r="I605" s="135">
        <v>1.89</v>
      </c>
      <c r="J605" s="39">
        <f>Table_ForecastInput[[#This Row],[Quote]]/Table_ForecastInput[[#This Row],[Closer]]-100%</f>
        <v>-0.12169312169312174</v>
      </c>
      <c r="K605" s="36"/>
      <c r="L605" s="20">
        <v>-1</v>
      </c>
      <c r="M605" s="139">
        <f>M604+Table_ForecastInput[[#This Row],[gew./verl. EH]]</f>
        <v>58.060000000000024</v>
      </c>
    </row>
    <row r="606" spans="2:13" ht="21" customHeight="1" x14ac:dyDescent="0.3">
      <c r="B606" s="123">
        <v>44307</v>
      </c>
      <c r="C606" s="120" t="s">
        <v>9</v>
      </c>
      <c r="D606" s="121" t="s">
        <v>221</v>
      </c>
      <c r="E606" s="121" t="s">
        <v>180</v>
      </c>
      <c r="F606" s="121" t="s">
        <v>180</v>
      </c>
      <c r="G606" s="122">
        <v>-0.25</v>
      </c>
      <c r="H606" s="122">
        <v>1.84</v>
      </c>
      <c r="I606" s="135">
        <v>1.95</v>
      </c>
      <c r="J606" s="39">
        <f>Table_ForecastInput[[#This Row],[Quote]]/Table_ForecastInput[[#This Row],[Closer]]-100%</f>
        <v>-5.6410256410256321E-2</v>
      </c>
      <c r="K606" s="36"/>
      <c r="L606" s="20">
        <v>0.84000000000000008</v>
      </c>
      <c r="M606" s="139">
        <f>M605+Table_ForecastInput[[#This Row],[gew./verl. EH]]</f>
        <v>58.900000000000027</v>
      </c>
    </row>
    <row r="607" spans="2:13" ht="21" customHeight="1" x14ac:dyDescent="0.3">
      <c r="B607" s="123">
        <v>44311</v>
      </c>
      <c r="C607" s="120" t="s">
        <v>9</v>
      </c>
      <c r="D607" s="121" t="s">
        <v>92</v>
      </c>
      <c r="E607" s="121" t="s">
        <v>58</v>
      </c>
      <c r="F607" s="121" t="s">
        <v>58</v>
      </c>
      <c r="G607" s="122">
        <v>0.25</v>
      </c>
      <c r="H607" s="122">
        <v>1.74</v>
      </c>
      <c r="I607" s="135">
        <v>1.46</v>
      </c>
      <c r="J607" s="39">
        <f>Table_ForecastInput[[#This Row],[Quote]]/Table_ForecastInput[[#This Row],[Closer]]-100%</f>
        <v>0.19178082191780832</v>
      </c>
      <c r="K607" s="36"/>
      <c r="L607" s="20">
        <v>-1</v>
      </c>
      <c r="M607" s="139">
        <f>M606+Table_ForecastInput[[#This Row],[gew./verl. EH]]</f>
        <v>57.900000000000027</v>
      </c>
    </row>
    <row r="608" spans="2:13" ht="21" customHeight="1" x14ac:dyDescent="0.3">
      <c r="B608" s="123">
        <v>44312</v>
      </c>
      <c r="C608" s="120" t="s">
        <v>9</v>
      </c>
      <c r="D608" s="121" t="s">
        <v>63</v>
      </c>
      <c r="E608" s="121" t="s">
        <v>94</v>
      </c>
      <c r="F608" s="121" t="s">
        <v>94</v>
      </c>
      <c r="G608" s="122">
        <v>0.5</v>
      </c>
      <c r="H608" s="122">
        <v>1.77</v>
      </c>
      <c r="I608" s="135">
        <v>1.64</v>
      </c>
      <c r="J608" s="39">
        <f>Table_ForecastInput[[#This Row],[Quote]]/Table_ForecastInput[[#This Row],[Closer]]-100%</f>
        <v>7.92682926829269E-2</v>
      </c>
      <c r="K608" s="36"/>
      <c r="L608" s="20">
        <v>-1</v>
      </c>
      <c r="M608" s="139">
        <f>M607+Table_ForecastInput[[#This Row],[gew./verl. EH]]</f>
        <v>56.900000000000027</v>
      </c>
    </row>
    <row r="609" spans="2:13" ht="21" customHeight="1" x14ac:dyDescent="0.3">
      <c r="B609" s="123">
        <v>44312</v>
      </c>
      <c r="C609" s="120" t="s">
        <v>18</v>
      </c>
      <c r="D609" s="121" t="s">
        <v>159</v>
      </c>
      <c r="E609" s="121" t="s">
        <v>57</v>
      </c>
      <c r="F609" s="121" t="s">
        <v>90</v>
      </c>
      <c r="G609" s="122">
        <v>-0.5</v>
      </c>
      <c r="H609" s="122">
        <v>1.92</v>
      </c>
      <c r="I609" s="135">
        <v>1.95</v>
      </c>
      <c r="J609" s="39">
        <f>Table_ForecastInput[[#This Row],[Quote]]/Table_ForecastInput[[#This Row],[Closer]]-100%</f>
        <v>-1.5384615384615441E-2</v>
      </c>
      <c r="K609" s="36"/>
      <c r="L609" s="20">
        <v>0.91999999999999993</v>
      </c>
      <c r="M609" s="139">
        <f>M608+Table_ForecastInput[[#This Row],[gew./verl. EH]]</f>
        <v>57.820000000000029</v>
      </c>
    </row>
    <row r="610" spans="2:13" ht="21" customHeight="1" x14ac:dyDescent="0.3">
      <c r="B610" s="123">
        <v>44317</v>
      </c>
      <c r="C610" s="120" t="s">
        <v>18</v>
      </c>
      <c r="D610" s="121" t="s">
        <v>218</v>
      </c>
      <c r="E610" s="121" t="s">
        <v>57</v>
      </c>
      <c r="F610" s="121" t="s">
        <v>90</v>
      </c>
      <c r="G610" s="122">
        <v>-0.25</v>
      </c>
      <c r="H610" s="127">
        <v>1.78</v>
      </c>
      <c r="I610" s="135">
        <v>1.87</v>
      </c>
      <c r="J610" s="39">
        <f>Table_ForecastInput[[#This Row],[Quote]]/Table_ForecastInput[[#This Row],[Closer]]-100%</f>
        <v>-4.8128342245989386E-2</v>
      </c>
      <c r="K610" s="36"/>
      <c r="L610" s="20">
        <v>-1</v>
      </c>
      <c r="M610" s="139">
        <f>M609+Table_ForecastInput[[#This Row],[gew./verl. EH]]</f>
        <v>56.820000000000029</v>
      </c>
    </row>
    <row r="611" spans="2:13" ht="21" customHeight="1" x14ac:dyDescent="0.3">
      <c r="B611" s="123">
        <v>44318</v>
      </c>
      <c r="C611" s="120" t="s">
        <v>6</v>
      </c>
      <c r="D611" s="121" t="s">
        <v>144</v>
      </c>
      <c r="E611" s="121" t="s">
        <v>8</v>
      </c>
      <c r="F611" s="121" t="s">
        <v>8</v>
      </c>
      <c r="G611" s="122">
        <v>-0.5</v>
      </c>
      <c r="H611" s="127">
        <v>1.89</v>
      </c>
      <c r="I611" s="135">
        <v>1.7</v>
      </c>
      <c r="J611" s="39">
        <f>Table_ForecastInput[[#This Row],[Quote]]/Table_ForecastInput[[#This Row],[Closer]]-100%</f>
        <v>0.11176470588235299</v>
      </c>
      <c r="K611" s="36"/>
      <c r="L611" s="20">
        <v>-1</v>
      </c>
      <c r="M611" s="139">
        <f>M610+Table_ForecastInput[[#This Row],[gew./verl. EH]]</f>
        <v>55.820000000000029</v>
      </c>
    </row>
    <row r="612" spans="2:13" ht="21" customHeight="1" x14ac:dyDescent="0.3">
      <c r="B612" s="123">
        <v>44318</v>
      </c>
      <c r="C612" s="120" t="s">
        <v>6</v>
      </c>
      <c r="D612" s="121" t="s">
        <v>197</v>
      </c>
      <c r="E612" s="121" t="s">
        <v>32</v>
      </c>
      <c r="F612" s="121" t="s">
        <v>32</v>
      </c>
      <c r="G612" s="122">
        <v>0.25</v>
      </c>
      <c r="H612" s="122">
        <v>1.78</v>
      </c>
      <c r="I612" s="135">
        <v>1.55</v>
      </c>
      <c r="J612" s="39">
        <f>Table_ForecastInput[[#This Row],[Quote]]/Table_ForecastInput[[#This Row],[Closer]]-100%</f>
        <v>0.14838709677419359</v>
      </c>
      <c r="K612" s="36"/>
      <c r="L612" s="20">
        <v>0.78</v>
      </c>
      <c r="M612" s="139">
        <f>M611+Table_ForecastInput[[#This Row],[gew./verl. EH]]</f>
        <v>56.60000000000003</v>
      </c>
    </row>
    <row r="613" spans="2:13" ht="21" customHeight="1" x14ac:dyDescent="0.3">
      <c r="B613" s="123">
        <v>44318</v>
      </c>
      <c r="C613" s="120" t="s">
        <v>18</v>
      </c>
      <c r="D613" s="121" t="s">
        <v>189</v>
      </c>
      <c r="E613" s="121" t="s">
        <v>223</v>
      </c>
      <c r="F613" s="121" t="s">
        <v>189</v>
      </c>
      <c r="G613" s="122">
        <v>-0.5</v>
      </c>
      <c r="H613" s="122">
        <v>1.87</v>
      </c>
      <c r="I613" s="135">
        <v>1.83</v>
      </c>
      <c r="J613" s="39">
        <f>Table_ForecastInput[[#This Row],[Quote]]/Table_ForecastInput[[#This Row],[Closer]]-100%</f>
        <v>2.1857923497267784E-2</v>
      </c>
      <c r="K613" s="36"/>
      <c r="L613" s="20">
        <v>-1</v>
      </c>
      <c r="M613" s="139">
        <f>M612+Table_ForecastInput[[#This Row],[gew./verl. EH]]</f>
        <v>55.60000000000003</v>
      </c>
    </row>
    <row r="614" spans="2:13" ht="21" customHeight="1" x14ac:dyDescent="0.3">
      <c r="B614" s="123">
        <v>44322</v>
      </c>
      <c r="C614" s="120" t="s">
        <v>21</v>
      </c>
      <c r="D614" s="121" t="s">
        <v>224</v>
      </c>
      <c r="E614" s="121" t="s">
        <v>53</v>
      </c>
      <c r="F614" s="121" t="s">
        <v>224</v>
      </c>
      <c r="G614" s="50">
        <v>0</v>
      </c>
      <c r="H614" s="122">
        <v>1.81</v>
      </c>
      <c r="I614" s="135">
        <v>1.65</v>
      </c>
      <c r="J614" s="39">
        <f>Table_ForecastInput[[#This Row],[Quote]]/Table_ForecastInput[[#This Row],[Closer]]-100%</f>
        <v>9.696969696969715E-2</v>
      </c>
      <c r="K614" s="36"/>
      <c r="L614" s="20">
        <v>0.81</v>
      </c>
      <c r="M614" s="139">
        <f>M613+Table_ForecastInput[[#This Row],[gew./verl. EH]]</f>
        <v>56.410000000000032</v>
      </c>
    </row>
    <row r="615" spans="2:13" ht="21" customHeight="1" x14ac:dyDescent="0.3">
      <c r="B615" s="123">
        <v>44324</v>
      </c>
      <c r="C615" s="120" t="s">
        <v>6</v>
      </c>
      <c r="D615" s="121" t="s">
        <v>33</v>
      </c>
      <c r="E615" s="121" t="s">
        <v>144</v>
      </c>
      <c r="F615" s="121" t="s">
        <v>33</v>
      </c>
      <c r="G615" s="50">
        <v>-0.25</v>
      </c>
      <c r="H615" s="122">
        <v>1.77</v>
      </c>
      <c r="I615" s="135">
        <v>1.7</v>
      </c>
      <c r="J615" s="39">
        <f>Table_ForecastInput[[#This Row],[Quote]]/Table_ForecastInput[[#This Row],[Closer]]-100%</f>
        <v>4.117647058823537E-2</v>
      </c>
      <c r="K615" s="36"/>
      <c r="L615" s="20">
        <v>0.77</v>
      </c>
      <c r="M615" s="139">
        <f>M614+Table_ForecastInput[[#This Row],[gew./verl. EH]]</f>
        <v>57.180000000000035</v>
      </c>
    </row>
    <row r="616" spans="2:13" ht="21" customHeight="1" x14ac:dyDescent="0.3">
      <c r="B616" s="123">
        <v>44324</v>
      </c>
      <c r="C616" s="120" t="s">
        <v>16</v>
      </c>
      <c r="D616" s="121" t="s">
        <v>128</v>
      </c>
      <c r="E616" s="121" t="s">
        <v>97</v>
      </c>
      <c r="F616" s="121" t="s">
        <v>97</v>
      </c>
      <c r="G616" s="50">
        <v>0</v>
      </c>
      <c r="H616" s="122">
        <v>1.63</v>
      </c>
      <c r="I616" s="135">
        <v>1.43</v>
      </c>
      <c r="J616" s="39">
        <f>Table_ForecastInput[[#This Row],[Quote]]/Table_ForecastInput[[#This Row],[Closer]]-100%</f>
        <v>0.13986013986013979</v>
      </c>
      <c r="K616" s="36"/>
      <c r="L616" s="20">
        <v>-1</v>
      </c>
      <c r="M616" s="139">
        <f>M615+Table_ForecastInput[[#This Row],[gew./verl. EH]]</f>
        <v>56.180000000000035</v>
      </c>
    </row>
    <row r="617" spans="2:13" ht="21" customHeight="1" x14ac:dyDescent="0.3">
      <c r="B617" s="123">
        <v>44324</v>
      </c>
      <c r="C617" s="120" t="s">
        <v>21</v>
      </c>
      <c r="D617" s="121" t="s">
        <v>82</v>
      </c>
      <c r="E617" s="121" t="s">
        <v>80</v>
      </c>
      <c r="F617" s="121" t="s">
        <v>82</v>
      </c>
      <c r="G617" s="50">
        <v>-0.25</v>
      </c>
      <c r="H617" s="122">
        <v>1.93</v>
      </c>
      <c r="I617" s="135">
        <v>2</v>
      </c>
      <c r="J617" s="39">
        <f>Table_ForecastInput[[#This Row],[Quote]]/Table_ForecastInput[[#This Row],[Closer]]-100%</f>
        <v>-3.5000000000000031E-2</v>
      </c>
      <c r="K617" s="36"/>
      <c r="L617" s="20">
        <v>0.92999999999999994</v>
      </c>
      <c r="M617" s="139">
        <f>M616+Table_ForecastInput[[#This Row],[gew./verl. EH]]</f>
        <v>57.110000000000035</v>
      </c>
    </row>
    <row r="618" spans="2:13" ht="21" customHeight="1" x14ac:dyDescent="0.3">
      <c r="B618" s="123">
        <v>44324</v>
      </c>
      <c r="C618" s="120" t="s">
        <v>21</v>
      </c>
      <c r="D618" s="121" t="s">
        <v>69</v>
      </c>
      <c r="E618" s="121" t="s">
        <v>95</v>
      </c>
      <c r="F618" s="121" t="s">
        <v>95</v>
      </c>
      <c r="G618" s="122">
        <v>-0.5</v>
      </c>
      <c r="H618" s="122">
        <v>1.88</v>
      </c>
      <c r="I618" s="135">
        <v>1.96</v>
      </c>
      <c r="J618" s="39">
        <f>Table_ForecastInput[[#This Row],[Quote]]/Table_ForecastInput[[#This Row],[Closer]]-100%</f>
        <v>-4.081632653061229E-2</v>
      </c>
      <c r="K618" s="36"/>
      <c r="L618" s="20">
        <v>-1</v>
      </c>
      <c r="M618" s="139">
        <f>M617+Table_ForecastInput[[#This Row],[gew./verl. EH]]</f>
        <v>56.110000000000035</v>
      </c>
    </row>
    <row r="619" spans="2:13" ht="21" customHeight="1" x14ac:dyDescent="0.3">
      <c r="B619" s="123">
        <v>44325</v>
      </c>
      <c r="C619" s="120" t="s">
        <v>9</v>
      </c>
      <c r="D619" s="121" t="s">
        <v>15</v>
      </c>
      <c r="E619" s="121" t="s">
        <v>124</v>
      </c>
      <c r="F619" s="121" t="s">
        <v>124</v>
      </c>
      <c r="G619" s="122">
        <v>0</v>
      </c>
      <c r="H619" s="122">
        <v>1.68</v>
      </c>
      <c r="I619" s="135">
        <v>1.5</v>
      </c>
      <c r="J619" s="39">
        <f>Table_ForecastInput[[#This Row],[Quote]]/Table_ForecastInput[[#This Row],[Closer]]-100%</f>
        <v>0.11999999999999988</v>
      </c>
      <c r="K619" s="36"/>
      <c r="L619" s="20">
        <v>0.67999999999999994</v>
      </c>
      <c r="M619" s="139">
        <f>M618+Table_ForecastInput[[#This Row],[gew./verl. EH]]</f>
        <v>56.790000000000035</v>
      </c>
    </row>
    <row r="620" spans="2:13" ht="21" customHeight="1" x14ac:dyDescent="0.3">
      <c r="B620" s="123">
        <v>44325</v>
      </c>
      <c r="C620" s="120" t="s">
        <v>21</v>
      </c>
      <c r="D620" s="121" t="s">
        <v>125</v>
      </c>
      <c r="E620" s="121" t="s">
        <v>53</v>
      </c>
      <c r="F620" s="121" t="s">
        <v>125</v>
      </c>
      <c r="G620" s="122">
        <v>-0.25</v>
      </c>
      <c r="H620" s="122">
        <v>1.83</v>
      </c>
      <c r="I620" s="135">
        <v>1.7</v>
      </c>
      <c r="J620" s="39">
        <f>Table_ForecastInput[[#This Row],[Quote]]/Table_ForecastInput[[#This Row],[Closer]]-100%</f>
        <v>7.647058823529429E-2</v>
      </c>
      <c r="K620" s="36"/>
      <c r="L620" s="20">
        <v>-1</v>
      </c>
      <c r="M620" s="139">
        <f>M619+Table_ForecastInput[[#This Row],[gew./verl. EH]]</f>
        <v>55.790000000000035</v>
      </c>
    </row>
    <row r="621" spans="2:13" ht="21" customHeight="1" x14ac:dyDescent="0.3">
      <c r="B621" s="123">
        <v>44325</v>
      </c>
      <c r="C621" s="120" t="s">
        <v>9</v>
      </c>
      <c r="D621" s="121" t="s">
        <v>225</v>
      </c>
      <c r="E621" s="121" t="s">
        <v>92</v>
      </c>
      <c r="F621" s="121" t="s">
        <v>92</v>
      </c>
      <c r="G621" s="122">
        <v>0</v>
      </c>
      <c r="H621" s="122">
        <v>1.68</v>
      </c>
      <c r="I621" s="135">
        <v>1.85</v>
      </c>
      <c r="J621" s="39">
        <f>Table_ForecastInput[[#This Row],[Quote]]/Table_ForecastInput[[#This Row],[Closer]]-100%</f>
        <v>-9.1891891891891953E-2</v>
      </c>
      <c r="K621" s="36"/>
      <c r="L621" s="20">
        <v>0.67999999999999994</v>
      </c>
      <c r="M621" s="139">
        <f>M620+Table_ForecastInput[[#This Row],[gew./verl. EH]]</f>
        <v>56.470000000000034</v>
      </c>
    </row>
    <row r="622" spans="2:13" ht="21" customHeight="1" x14ac:dyDescent="0.3">
      <c r="B622" s="123">
        <v>44325</v>
      </c>
      <c r="C622" s="120" t="s">
        <v>9</v>
      </c>
      <c r="D622" s="121" t="s">
        <v>12</v>
      </c>
      <c r="E622" s="121" t="s">
        <v>61</v>
      </c>
      <c r="F622" s="121" t="s">
        <v>61</v>
      </c>
      <c r="G622" s="122">
        <v>0</v>
      </c>
      <c r="H622" s="122">
        <v>1.74</v>
      </c>
      <c r="I622" s="135">
        <v>1.78</v>
      </c>
      <c r="J622" s="39">
        <f>Table_ForecastInput[[#This Row],[Quote]]/Table_ForecastInput[[#This Row],[Closer]]-100%</f>
        <v>-2.2471910112359605E-2</v>
      </c>
      <c r="K622" s="36"/>
      <c r="L622" s="20">
        <v>0</v>
      </c>
      <c r="M622" s="139">
        <f>M621+Table_ForecastInput[[#This Row],[gew./verl. EH]]</f>
        <v>56.470000000000034</v>
      </c>
    </row>
    <row r="623" spans="2:13" ht="21" customHeight="1" x14ac:dyDescent="0.3">
      <c r="B623" s="123">
        <v>44328</v>
      </c>
      <c r="C623" s="120" t="s">
        <v>18</v>
      </c>
      <c r="D623" s="121" t="s">
        <v>218</v>
      </c>
      <c r="E623" s="121" t="s">
        <v>96</v>
      </c>
      <c r="F623" s="121" t="s">
        <v>96</v>
      </c>
      <c r="G623" s="122">
        <v>0.25</v>
      </c>
      <c r="H623" s="122">
        <v>1.73</v>
      </c>
      <c r="I623" s="135">
        <v>1.71</v>
      </c>
      <c r="J623" s="39">
        <f>Table_ForecastInput[[#This Row],[Quote]]/Table_ForecastInput[[#This Row],[Closer]]-100%</f>
        <v>1.1695906432748648E-2</v>
      </c>
      <c r="K623" s="36"/>
      <c r="L623" s="20">
        <v>-1</v>
      </c>
      <c r="M623" s="139">
        <f>M622+Table_ForecastInput[[#This Row],[gew./verl. EH]]</f>
        <v>55.470000000000034</v>
      </c>
    </row>
    <row r="624" spans="2:13" ht="21" customHeight="1" x14ac:dyDescent="0.3">
      <c r="B624" s="123">
        <v>44328</v>
      </c>
      <c r="C624" s="120" t="s">
        <v>9</v>
      </c>
      <c r="D624" s="121" t="s">
        <v>63</v>
      </c>
      <c r="E624" s="121" t="s">
        <v>34</v>
      </c>
      <c r="F624" s="121" t="s">
        <v>63</v>
      </c>
      <c r="G624" s="122">
        <v>-0.5</v>
      </c>
      <c r="H624" s="122">
        <v>1.21</v>
      </c>
      <c r="I624" s="135">
        <v>1.28</v>
      </c>
      <c r="J624" s="39">
        <f>Table_ForecastInput[[#This Row],[Quote]]/Table_ForecastInput[[#This Row],[Closer]]-100%</f>
        <v>-5.46875E-2</v>
      </c>
      <c r="K624" s="36"/>
      <c r="L624" s="20">
        <v>0.20999999999999996</v>
      </c>
      <c r="M624" s="139">
        <f>M623+Table_ForecastInput[[#This Row],[gew./verl. EH]]</f>
        <v>55.680000000000035</v>
      </c>
    </row>
    <row r="625" spans="2:13" ht="21" customHeight="1" x14ac:dyDescent="0.3">
      <c r="B625" s="123">
        <v>44329</v>
      </c>
      <c r="C625" s="120" t="s">
        <v>16</v>
      </c>
      <c r="D625" s="121" t="s">
        <v>87</v>
      </c>
      <c r="E625" s="121" t="s">
        <v>67</v>
      </c>
      <c r="F625" s="121" t="s">
        <v>67</v>
      </c>
      <c r="G625" s="122">
        <v>0</v>
      </c>
      <c r="H625" s="122">
        <v>1.85</v>
      </c>
      <c r="I625" s="135">
        <v>1.75</v>
      </c>
      <c r="J625" s="39">
        <f>Table_ForecastInput[[#This Row],[Quote]]/Table_ForecastInput[[#This Row],[Closer]]-100%</f>
        <v>5.7142857142857162E-2</v>
      </c>
      <c r="K625" s="36"/>
      <c r="L625" s="20">
        <v>0</v>
      </c>
      <c r="M625" s="139">
        <f>M624+Table_ForecastInput[[#This Row],[gew./verl. EH]]</f>
        <v>55.680000000000035</v>
      </c>
    </row>
    <row r="626" spans="2:13" ht="21" customHeight="1" x14ac:dyDescent="0.3">
      <c r="B626" s="123">
        <v>44329</v>
      </c>
      <c r="C626" s="120" t="s">
        <v>16</v>
      </c>
      <c r="D626" s="121" t="s">
        <v>68</v>
      </c>
      <c r="E626" s="121" t="s">
        <v>183</v>
      </c>
      <c r="F626" s="121" t="s">
        <v>183</v>
      </c>
      <c r="G626" s="122">
        <v>0</v>
      </c>
      <c r="H626" s="122">
        <v>1.78</v>
      </c>
      <c r="I626" s="135">
        <v>1.81</v>
      </c>
      <c r="J626" s="39">
        <f>Table_ForecastInput[[#This Row],[Quote]]/Table_ForecastInput[[#This Row],[Closer]]-100%</f>
        <v>-1.6574585635359185E-2</v>
      </c>
      <c r="K626" s="36"/>
      <c r="L626" s="20">
        <v>0.78</v>
      </c>
      <c r="M626" s="139">
        <f>M625+Table_ForecastInput[[#This Row],[gew./verl. EH]]</f>
        <v>56.460000000000036</v>
      </c>
    </row>
    <row r="627" spans="2:13" ht="21" customHeight="1" x14ac:dyDescent="0.3">
      <c r="B627" s="123">
        <v>44331</v>
      </c>
      <c r="C627" s="120" t="s">
        <v>21</v>
      </c>
      <c r="D627" s="121" t="s">
        <v>224</v>
      </c>
      <c r="E627" s="121" t="s">
        <v>125</v>
      </c>
      <c r="F627" s="121" t="s">
        <v>224</v>
      </c>
      <c r="G627" s="122">
        <v>0</v>
      </c>
      <c r="H627" s="122">
        <v>1.7</v>
      </c>
      <c r="I627" s="135">
        <v>2</v>
      </c>
      <c r="J627" s="39">
        <f>Table_ForecastInput[[#This Row],[Quote]]/Table_ForecastInput[[#This Row],[Closer]]-100%</f>
        <v>-0.15000000000000002</v>
      </c>
      <c r="K627" s="36"/>
      <c r="L627" s="20">
        <v>0</v>
      </c>
      <c r="M627" s="139">
        <f>M626+Table_ForecastInput[[#This Row],[gew./verl. EH]]</f>
        <v>56.460000000000036</v>
      </c>
    </row>
    <row r="628" spans="2:13" ht="21" customHeight="1" x14ac:dyDescent="0.3">
      <c r="B628" s="123">
        <v>44332</v>
      </c>
      <c r="C628" s="120" t="s">
        <v>16</v>
      </c>
      <c r="D628" s="121" t="s">
        <v>195</v>
      </c>
      <c r="E628" s="121" t="s">
        <v>87</v>
      </c>
      <c r="F628" s="121" t="s">
        <v>87</v>
      </c>
      <c r="G628" s="122">
        <v>0</v>
      </c>
      <c r="H628" s="122">
        <v>1.73</v>
      </c>
      <c r="I628" s="135">
        <v>1.68</v>
      </c>
      <c r="J628" s="39">
        <f>Table_ForecastInput[[#This Row],[Quote]]/Table_ForecastInput[[#This Row],[Closer]]-100%</f>
        <v>2.9761904761904878E-2</v>
      </c>
      <c r="K628" s="36"/>
      <c r="L628" s="20">
        <v>-1</v>
      </c>
      <c r="M628" s="139">
        <f>M627+Table_ForecastInput[[#This Row],[gew./verl. EH]]</f>
        <v>55.460000000000036</v>
      </c>
    </row>
    <row r="629" spans="2:13" ht="21" customHeight="1" x14ac:dyDescent="0.3">
      <c r="B629" s="123">
        <v>44332</v>
      </c>
      <c r="C629" s="120" t="s">
        <v>9</v>
      </c>
      <c r="D629" s="121" t="s">
        <v>34</v>
      </c>
      <c r="E629" s="121" t="s">
        <v>124</v>
      </c>
      <c r="F629" s="121" t="s">
        <v>124</v>
      </c>
      <c r="G629" s="122">
        <v>-0.5</v>
      </c>
      <c r="H629" s="122">
        <v>1.58</v>
      </c>
      <c r="I629" s="135">
        <v>1.45</v>
      </c>
      <c r="J629" s="39">
        <f>Table_ForecastInput[[#This Row],[Quote]]/Table_ForecastInput[[#This Row],[Closer]]-100%</f>
        <v>8.9655172413793283E-2</v>
      </c>
      <c r="K629" s="36"/>
      <c r="L629" s="20">
        <v>0.58000000000000007</v>
      </c>
      <c r="M629" s="139">
        <f>M628+Table_ForecastInput[[#This Row],[gew./verl. EH]]</f>
        <v>56.040000000000035</v>
      </c>
    </row>
    <row r="630" spans="2:13" ht="21" customHeight="1" x14ac:dyDescent="0.3">
      <c r="B630" s="123">
        <v>44332</v>
      </c>
      <c r="C630" s="120" t="s">
        <v>18</v>
      </c>
      <c r="D630" s="121" t="s">
        <v>90</v>
      </c>
      <c r="E630" s="121" t="s">
        <v>30</v>
      </c>
      <c r="F630" s="121" t="s">
        <v>90</v>
      </c>
      <c r="G630" s="122">
        <v>-0.5</v>
      </c>
      <c r="H630" s="122">
        <v>1.69</v>
      </c>
      <c r="I630" s="135">
        <v>1.48</v>
      </c>
      <c r="J630" s="39">
        <f>Table_ForecastInput[[#This Row],[Quote]]/Table_ForecastInput[[#This Row],[Closer]]-100%</f>
        <v>0.14189189189189189</v>
      </c>
      <c r="K630" s="36"/>
      <c r="L630" s="20">
        <v>0.69</v>
      </c>
      <c r="M630" s="139">
        <f>M629+Table_ForecastInput[[#This Row],[gew./verl. EH]]</f>
        <v>56.730000000000032</v>
      </c>
    </row>
    <row r="631" spans="2:13" ht="21" customHeight="1" x14ac:dyDescent="0.3">
      <c r="B631" s="123">
        <v>44332</v>
      </c>
      <c r="C631" s="120" t="s">
        <v>16</v>
      </c>
      <c r="D631" s="121" t="s">
        <v>67</v>
      </c>
      <c r="E631" s="121" t="s">
        <v>193</v>
      </c>
      <c r="F631" s="121" t="s">
        <v>67</v>
      </c>
      <c r="G631" s="122">
        <v>-0.5</v>
      </c>
      <c r="H631" s="122">
        <v>1.41</v>
      </c>
      <c r="I631" s="135">
        <v>1.36</v>
      </c>
      <c r="J631" s="39">
        <f>Table_ForecastInput[[#This Row],[Quote]]/Table_ForecastInput[[#This Row],[Closer]]-100%</f>
        <v>3.6764705882352811E-2</v>
      </c>
      <c r="K631" s="36"/>
      <c r="L631" s="20">
        <v>-1</v>
      </c>
      <c r="M631" s="139">
        <f>M630+Table_ForecastInput[[#This Row],[gew./verl. EH]]</f>
        <v>55.730000000000032</v>
      </c>
    </row>
    <row r="632" spans="2:13" ht="21" customHeight="1" x14ac:dyDescent="0.3">
      <c r="B632" s="123">
        <v>44333</v>
      </c>
      <c r="C632" s="120" t="s">
        <v>102</v>
      </c>
      <c r="D632" s="121" t="s">
        <v>162</v>
      </c>
      <c r="E632" s="121" t="s">
        <v>230</v>
      </c>
      <c r="F632" s="121" t="s">
        <v>162</v>
      </c>
      <c r="G632" s="122">
        <v>0</v>
      </c>
      <c r="H632" s="122">
        <v>1.38</v>
      </c>
      <c r="I632" s="135">
        <v>1.36</v>
      </c>
      <c r="J632" s="39">
        <f>Table_ForecastInput[[#This Row],[Quote]]/Table_ForecastInput[[#This Row],[Closer]]-100%</f>
        <v>1.4705882352941124E-2</v>
      </c>
      <c r="K632" s="36"/>
      <c r="L632" s="20">
        <v>-1</v>
      </c>
      <c r="M632" s="139">
        <f>M631+Table_ForecastInput[[#This Row],[gew./verl. EH]]</f>
        <v>54.730000000000032</v>
      </c>
    </row>
    <row r="633" spans="2:13" ht="21" customHeight="1" x14ac:dyDescent="0.3">
      <c r="B633" s="123">
        <v>44334</v>
      </c>
      <c r="C633" s="120" t="s">
        <v>9</v>
      </c>
      <c r="D633" s="121" t="s">
        <v>63</v>
      </c>
      <c r="E633" s="121" t="s">
        <v>61</v>
      </c>
      <c r="F633" s="121" t="s">
        <v>61</v>
      </c>
      <c r="G633" s="122">
        <v>0.5</v>
      </c>
      <c r="H633" s="122">
        <v>1.88</v>
      </c>
      <c r="I633" s="135">
        <v>1.65</v>
      </c>
      <c r="J633" s="39">
        <f>Table_ForecastInput[[#This Row],[Quote]]/Table_ForecastInput[[#This Row],[Closer]]-100%</f>
        <v>0.1393939393939394</v>
      </c>
      <c r="K633" s="36"/>
      <c r="L633" s="20">
        <v>0.87999999999999989</v>
      </c>
      <c r="M633" s="139">
        <f>M632+Table_ForecastInput[[#This Row],[gew./verl. EH]]</f>
        <v>55.610000000000035</v>
      </c>
    </row>
    <row r="634" spans="2:13" ht="21" customHeight="1" x14ac:dyDescent="0.3">
      <c r="B634" s="123">
        <v>44334</v>
      </c>
      <c r="C634" s="120" t="s">
        <v>16</v>
      </c>
      <c r="D634" s="121" t="s">
        <v>116</v>
      </c>
      <c r="E634" s="121" t="s">
        <v>65</v>
      </c>
      <c r="F634" s="121" t="s">
        <v>116</v>
      </c>
      <c r="G634" s="122">
        <v>-0.5</v>
      </c>
      <c r="H634" s="122">
        <v>1.73</v>
      </c>
      <c r="I634" s="135">
        <v>1.7</v>
      </c>
      <c r="J634" s="39">
        <f>Table_ForecastInput[[#This Row],[Quote]]/Table_ForecastInput[[#This Row],[Closer]]-100%</f>
        <v>1.7647058823529349E-2</v>
      </c>
      <c r="K634" s="36"/>
      <c r="L634" s="20">
        <v>0.73</v>
      </c>
      <c r="M634" s="139">
        <f>M633+Table_ForecastInput[[#This Row],[gew./verl. EH]]</f>
        <v>56.340000000000032</v>
      </c>
    </row>
    <row r="635" spans="2:13" ht="21" customHeight="1" x14ac:dyDescent="0.3">
      <c r="B635" s="123">
        <v>44335</v>
      </c>
      <c r="C635" s="120" t="s">
        <v>16</v>
      </c>
      <c r="D635" s="121" t="s">
        <v>195</v>
      </c>
      <c r="E635" s="121" t="s">
        <v>138</v>
      </c>
      <c r="F635" s="121" t="s">
        <v>138</v>
      </c>
      <c r="G635" s="122">
        <v>-0.5</v>
      </c>
      <c r="H635" s="122">
        <v>1.54</v>
      </c>
      <c r="I635" s="135">
        <v>1.59</v>
      </c>
      <c r="J635" s="39">
        <f>Table_ForecastInput[[#This Row],[Quote]]/Table_ForecastInput[[#This Row],[Closer]]-100%</f>
        <v>-3.1446540880503138E-2</v>
      </c>
      <c r="K635" s="36"/>
      <c r="L635" s="20">
        <v>0.54</v>
      </c>
      <c r="M635" s="139">
        <f>M634+Table_ForecastInput[[#This Row],[gew./verl. EH]]</f>
        <v>56.880000000000031</v>
      </c>
    </row>
    <row r="636" spans="2:13" ht="21" customHeight="1" x14ac:dyDescent="0.3">
      <c r="B636" s="123">
        <v>44338</v>
      </c>
      <c r="C636" s="120" t="s">
        <v>21</v>
      </c>
      <c r="D636" s="121" t="s">
        <v>69</v>
      </c>
      <c r="E636" s="121" t="s">
        <v>60</v>
      </c>
      <c r="F636" s="121" t="s">
        <v>60</v>
      </c>
      <c r="G636" s="122">
        <v>0.25</v>
      </c>
      <c r="H636" s="122">
        <v>1.75</v>
      </c>
      <c r="I636" s="135">
        <v>1.49</v>
      </c>
      <c r="J636" s="39">
        <f>Table_ForecastInput[[#This Row],[Quote]]/Table_ForecastInput[[#This Row],[Closer]]-100%</f>
        <v>0.17449664429530198</v>
      </c>
      <c r="K636" s="36"/>
      <c r="L636" s="20">
        <v>0.75</v>
      </c>
      <c r="M636" s="139">
        <f>M635+Table_ForecastInput[[#This Row],[gew./verl. EH]]</f>
        <v>57.630000000000031</v>
      </c>
    </row>
    <row r="637" spans="2:13" ht="21" customHeight="1" x14ac:dyDescent="0.3">
      <c r="B637" s="123">
        <v>44338</v>
      </c>
      <c r="C637" s="120" t="s">
        <v>21</v>
      </c>
      <c r="D637" s="121" t="s">
        <v>37</v>
      </c>
      <c r="E637" s="121" t="s">
        <v>220</v>
      </c>
      <c r="F637" s="121" t="s">
        <v>37</v>
      </c>
      <c r="G637" s="122">
        <v>0</v>
      </c>
      <c r="H637" s="122">
        <v>1.85</v>
      </c>
      <c r="I637" s="135">
        <v>1.74</v>
      </c>
      <c r="J637" s="39">
        <f>Table_ForecastInput[[#This Row],[Quote]]/Table_ForecastInput[[#This Row],[Closer]]-100%</f>
        <v>6.321839080459779E-2</v>
      </c>
      <c r="K637" s="36"/>
      <c r="L637" s="20">
        <v>-1</v>
      </c>
      <c r="M637" s="139">
        <f>M636+Table_ForecastInput[[#This Row],[gew./verl. EH]]</f>
        <v>56.630000000000031</v>
      </c>
    </row>
    <row r="638" spans="2:13" ht="21" customHeight="1" x14ac:dyDescent="0.3">
      <c r="B638" s="123">
        <v>44338</v>
      </c>
      <c r="C638" s="120" t="s">
        <v>102</v>
      </c>
      <c r="D638" s="121" t="s">
        <v>161</v>
      </c>
      <c r="E638" s="121" t="s">
        <v>111</v>
      </c>
      <c r="F638" s="121" t="s">
        <v>161</v>
      </c>
      <c r="G638" s="122">
        <v>0.25</v>
      </c>
      <c r="H638" s="122">
        <v>1.86</v>
      </c>
      <c r="I638" s="135">
        <v>1.69</v>
      </c>
      <c r="J638" s="39">
        <f>Table_ForecastInput[[#This Row],[Quote]]/Table_ForecastInput[[#This Row],[Closer]]-100%</f>
        <v>0.10059171597633143</v>
      </c>
      <c r="K638" s="36"/>
      <c r="L638" s="20">
        <v>0.8600000000000001</v>
      </c>
      <c r="M638" s="139">
        <f>M637+Table_ForecastInput[[#This Row],[gew./verl. EH]]</f>
        <v>57.49000000000003</v>
      </c>
    </row>
    <row r="639" spans="2:13" ht="21" customHeight="1" x14ac:dyDescent="0.3">
      <c r="B639" s="123">
        <v>44338</v>
      </c>
      <c r="C639" s="120" t="s">
        <v>18</v>
      </c>
      <c r="D639" s="121" t="s">
        <v>56</v>
      </c>
      <c r="E639" s="121" t="s">
        <v>57</v>
      </c>
      <c r="F639" s="121" t="s">
        <v>90</v>
      </c>
      <c r="G639" s="122">
        <v>-0.5</v>
      </c>
      <c r="H639" s="122">
        <v>1.65</v>
      </c>
      <c r="I639" s="135">
        <v>1.55</v>
      </c>
      <c r="J639" s="39">
        <f>Table_ForecastInput[[#This Row],[Quote]]/Table_ForecastInput[[#This Row],[Closer]]-100%</f>
        <v>6.4516129032258007E-2</v>
      </c>
      <c r="K639" s="36"/>
      <c r="L639" s="20">
        <v>0.64999999999999991</v>
      </c>
      <c r="M639" s="139">
        <f>M638+Table_ForecastInput[[#This Row],[gew./verl. EH]]</f>
        <v>58.140000000000029</v>
      </c>
    </row>
    <row r="640" spans="2:13" ht="21" customHeight="1" x14ac:dyDescent="0.3">
      <c r="B640" s="123">
        <v>44339</v>
      </c>
      <c r="C640" s="120" t="s">
        <v>102</v>
      </c>
      <c r="D640" s="121" t="s">
        <v>174</v>
      </c>
      <c r="E640" s="121" t="s">
        <v>160</v>
      </c>
      <c r="F640" s="121" t="s">
        <v>160</v>
      </c>
      <c r="G640" s="122">
        <v>0</v>
      </c>
      <c r="H640" s="122">
        <v>1.77</v>
      </c>
      <c r="I640" s="135">
        <v>1.77</v>
      </c>
      <c r="J640" s="39">
        <f>Table_ForecastInput[[#This Row],[Quote]]/Table_ForecastInput[[#This Row],[Closer]]-100%</f>
        <v>0</v>
      </c>
      <c r="K640" s="36"/>
      <c r="L640" s="20">
        <v>-1</v>
      </c>
      <c r="M640" s="139">
        <f>M639+Table_ForecastInput[[#This Row],[gew./verl. EH]]</f>
        <v>57.140000000000029</v>
      </c>
    </row>
    <row r="641" spans="2:13" ht="21" customHeight="1" x14ac:dyDescent="0.3">
      <c r="B641" s="123">
        <v>44339</v>
      </c>
      <c r="C641" s="120" t="s">
        <v>102</v>
      </c>
      <c r="D641" s="121" t="s">
        <v>230</v>
      </c>
      <c r="E641" s="121" t="s">
        <v>112</v>
      </c>
      <c r="F641" s="121" t="s">
        <v>112</v>
      </c>
      <c r="G641" s="122">
        <v>0.25</v>
      </c>
      <c r="H641" s="122">
        <v>1.98</v>
      </c>
      <c r="I641" s="135">
        <v>2</v>
      </c>
      <c r="J641" s="39">
        <f>Table_ForecastInput[[#This Row],[Quote]]/Table_ForecastInput[[#This Row],[Closer]]-100%</f>
        <v>-1.0000000000000009E-2</v>
      </c>
      <c r="K641" s="36"/>
      <c r="L641" s="20">
        <v>0.49</v>
      </c>
      <c r="M641" s="139">
        <f>M640+Table_ForecastInput[[#This Row],[gew./verl. EH]]</f>
        <v>57.630000000000031</v>
      </c>
    </row>
    <row r="642" spans="2:13" ht="21" customHeight="1" x14ac:dyDescent="0.3">
      <c r="B642" s="123">
        <v>44339</v>
      </c>
      <c r="C642" s="120" t="s">
        <v>16</v>
      </c>
      <c r="D642" s="121" t="s">
        <v>138</v>
      </c>
      <c r="E642" s="121" t="s">
        <v>74</v>
      </c>
      <c r="F642" s="121" t="s">
        <v>138</v>
      </c>
      <c r="G642" s="122">
        <v>-0.5</v>
      </c>
      <c r="H642" s="122">
        <v>1.63</v>
      </c>
      <c r="I642" s="135">
        <v>1.67</v>
      </c>
      <c r="J642" s="39">
        <f>Table_ForecastInput[[#This Row],[Quote]]/Table_ForecastInput[[#This Row],[Closer]]-100%</f>
        <v>-2.3952095808383311E-2</v>
      </c>
      <c r="K642" s="36"/>
      <c r="L642" s="20">
        <v>0.62999999999999989</v>
      </c>
      <c r="M642" s="139">
        <f>M641+Table_ForecastInput[[#This Row],[gew./verl. EH]]</f>
        <v>58.260000000000034</v>
      </c>
    </row>
    <row r="643" spans="2:13" ht="21" customHeight="1" x14ac:dyDescent="0.3">
      <c r="B643" s="123">
        <v>44339</v>
      </c>
      <c r="C643" s="120" t="s">
        <v>6</v>
      </c>
      <c r="D643" s="121" t="s">
        <v>39</v>
      </c>
      <c r="E643" s="121" t="s">
        <v>126</v>
      </c>
      <c r="F643" s="121" t="s">
        <v>126</v>
      </c>
      <c r="G643" s="122">
        <v>0.25</v>
      </c>
      <c r="H643" s="122">
        <v>1.79</v>
      </c>
      <c r="I643" s="135">
        <v>1.75</v>
      </c>
      <c r="J643" s="39">
        <f>Table_ForecastInput[[#This Row],[Quote]]/Table_ForecastInput[[#This Row],[Closer]]-100%</f>
        <v>2.2857142857142909E-2</v>
      </c>
      <c r="K643" s="36"/>
      <c r="L643" s="20">
        <v>0.39500000000000002</v>
      </c>
      <c r="M643" s="139">
        <f>M642+Table_ForecastInput[[#This Row],[gew./verl. EH]]</f>
        <v>58.655000000000037</v>
      </c>
    </row>
    <row r="644" spans="2:13" ht="21" customHeight="1" x14ac:dyDescent="0.3">
      <c r="B644" s="123">
        <v>44340</v>
      </c>
      <c r="C644" s="120" t="s">
        <v>102</v>
      </c>
      <c r="D644" s="121" t="s">
        <v>162</v>
      </c>
      <c r="E644" s="121" t="s">
        <v>164</v>
      </c>
      <c r="F644" s="121" t="s">
        <v>164</v>
      </c>
      <c r="G644" s="122">
        <v>0</v>
      </c>
      <c r="H644" s="122">
        <v>1.95</v>
      </c>
      <c r="I644" s="135">
        <v>2</v>
      </c>
      <c r="J644" s="39">
        <f>Table_ForecastInput[[#This Row],[Quote]]/Table_ForecastInput[[#This Row],[Closer]]-100%</f>
        <v>-2.5000000000000022E-2</v>
      </c>
      <c r="K644" s="36"/>
      <c r="L644" s="20">
        <v>0</v>
      </c>
      <c r="M644" s="139">
        <f>M643+Table_ForecastInput[[#This Row],[gew./verl. EH]]</f>
        <v>58.655000000000037</v>
      </c>
    </row>
    <row r="645" spans="2:13" ht="21" customHeight="1" x14ac:dyDescent="0.3">
      <c r="B645" s="123">
        <v>44346</v>
      </c>
      <c r="C645" s="120" t="s">
        <v>99</v>
      </c>
      <c r="D645" s="121" t="s">
        <v>110</v>
      </c>
      <c r="E645" s="121" t="s">
        <v>176</v>
      </c>
      <c r="F645" s="121" t="s">
        <v>176</v>
      </c>
      <c r="G645" s="122">
        <v>0.25</v>
      </c>
      <c r="H645" s="122">
        <v>1.76</v>
      </c>
      <c r="I645" s="135">
        <v>1.97</v>
      </c>
      <c r="J645" s="39">
        <f>Table_ForecastInput[[#This Row],[Quote]]/Table_ForecastInput[[#This Row],[Closer]]-100%</f>
        <v>-0.10659898477157359</v>
      </c>
      <c r="K645" s="36"/>
      <c r="L645" s="20">
        <v>-1</v>
      </c>
      <c r="M645" s="139">
        <f>M644+Table_ForecastInput[[#This Row],[gew./verl. EH]]</f>
        <v>57.655000000000037</v>
      </c>
    </row>
    <row r="646" spans="2:13" ht="21" customHeight="1" x14ac:dyDescent="0.3">
      <c r="B646" s="123">
        <v>44360</v>
      </c>
      <c r="C646" s="120" t="s">
        <v>99</v>
      </c>
      <c r="D646" s="121" t="s">
        <v>176</v>
      </c>
      <c r="E646" s="121" t="s">
        <v>101</v>
      </c>
      <c r="F646" s="121" t="s">
        <v>101</v>
      </c>
      <c r="G646" s="122">
        <v>0.25</v>
      </c>
      <c r="H646" s="122">
        <v>1.59</v>
      </c>
      <c r="I646" s="135">
        <v>1.58</v>
      </c>
      <c r="J646" s="39">
        <f>Table_ForecastInput[[#This Row],[Quote]]/Table_ForecastInput[[#This Row],[Closer]]-100%</f>
        <v>6.3291139240506666E-3</v>
      </c>
      <c r="K646" s="36"/>
      <c r="L646" s="20">
        <v>-1</v>
      </c>
      <c r="M646" s="139">
        <f>M645+Table_ForecastInput[[#This Row],[gew./verl. EH]]</f>
        <v>56.655000000000037</v>
      </c>
    </row>
    <row r="647" spans="2:13" ht="21" customHeight="1" x14ac:dyDescent="0.3">
      <c r="B647" s="123">
        <v>44366</v>
      </c>
      <c r="C647" s="120" t="s">
        <v>99</v>
      </c>
      <c r="D647" s="121" t="s">
        <v>212</v>
      </c>
      <c r="E647" s="121" t="s">
        <v>176</v>
      </c>
      <c r="F647" s="121" t="s">
        <v>176</v>
      </c>
      <c r="G647" s="122">
        <v>0</v>
      </c>
      <c r="H647" s="122">
        <v>1.83</v>
      </c>
      <c r="I647" s="135">
        <v>1.71</v>
      </c>
      <c r="J647" s="39">
        <f>Table_ForecastInput[[#This Row],[Quote]]/Table_ForecastInput[[#This Row],[Closer]]-100%</f>
        <v>7.0175438596491224E-2</v>
      </c>
      <c r="K647" s="36"/>
      <c r="L647" s="20">
        <v>-1</v>
      </c>
      <c r="M647" s="139">
        <f>M646+Table_ForecastInput[[#This Row],[gew./verl. EH]]</f>
        <v>55.655000000000037</v>
      </c>
    </row>
    <row r="648" spans="2:13" ht="21" customHeight="1" x14ac:dyDescent="0.3">
      <c r="B648" s="123">
        <v>44367</v>
      </c>
      <c r="C648" s="120" t="s">
        <v>99</v>
      </c>
      <c r="D648" s="121" t="s">
        <v>202</v>
      </c>
      <c r="E648" s="121" t="s">
        <v>107</v>
      </c>
      <c r="F648" s="121" t="s">
        <v>107</v>
      </c>
      <c r="G648" s="122">
        <v>0.25</v>
      </c>
      <c r="H648" s="122">
        <v>1.76</v>
      </c>
      <c r="I648" s="135">
        <v>1.86</v>
      </c>
      <c r="J648" s="39">
        <f>Table_ForecastInput[[#This Row],[Quote]]/Table_ForecastInput[[#This Row],[Closer]]-100%</f>
        <v>-5.3763440860215117E-2</v>
      </c>
      <c r="K648" s="36"/>
      <c r="L648" s="20">
        <v>0.38</v>
      </c>
      <c r="M648" s="139">
        <f>M647+Table_ForecastInput[[#This Row],[gew./verl. EH]]</f>
        <v>56.035000000000039</v>
      </c>
    </row>
    <row r="649" spans="2:13" ht="21" customHeight="1" x14ac:dyDescent="0.3">
      <c r="B649" s="123">
        <v>44367</v>
      </c>
      <c r="C649" s="120" t="s">
        <v>99</v>
      </c>
      <c r="D649" s="121" t="s">
        <v>110</v>
      </c>
      <c r="E649" s="121" t="s">
        <v>171</v>
      </c>
      <c r="F649" s="121" t="s">
        <v>171</v>
      </c>
      <c r="G649" s="122">
        <v>0.25</v>
      </c>
      <c r="H649" s="122">
        <v>1.95</v>
      </c>
      <c r="I649" s="135">
        <v>2</v>
      </c>
      <c r="J649" s="39">
        <f>Table_ForecastInput[[#This Row],[Quote]]/Table_ForecastInput[[#This Row],[Closer]]-100%</f>
        <v>-2.5000000000000022E-2</v>
      </c>
      <c r="K649" s="36"/>
      <c r="L649" s="20">
        <v>-1</v>
      </c>
      <c r="M649" s="139">
        <f>M648+Table_ForecastInput[[#This Row],[gew./verl. EH]]</f>
        <v>55.035000000000039</v>
      </c>
    </row>
    <row r="650" spans="2:13" ht="21" customHeight="1" x14ac:dyDescent="0.3">
      <c r="B650" s="123">
        <v>44371</v>
      </c>
      <c r="C650" s="120" t="s">
        <v>99</v>
      </c>
      <c r="D650" s="121" t="s">
        <v>171</v>
      </c>
      <c r="E650" s="121" t="s">
        <v>202</v>
      </c>
      <c r="F650" s="121" t="s">
        <v>171</v>
      </c>
      <c r="G650" s="122">
        <v>-0.5</v>
      </c>
      <c r="H650" s="122">
        <v>1.83</v>
      </c>
      <c r="I650" s="135">
        <v>1.83</v>
      </c>
      <c r="J650" s="39">
        <f>Table_ForecastInput[[#This Row],[Quote]]/Table_ForecastInput[[#This Row],[Closer]]-100%</f>
        <v>0</v>
      </c>
      <c r="K650" s="36"/>
      <c r="L650" s="20">
        <v>-1</v>
      </c>
      <c r="M650" s="139">
        <f>M649+Table_ForecastInput[[#This Row],[gew./verl. EH]]</f>
        <v>54.035000000000039</v>
      </c>
    </row>
    <row r="651" spans="2:13" ht="21" customHeight="1" x14ac:dyDescent="0.3">
      <c r="B651" s="123">
        <v>44380</v>
      </c>
      <c r="C651" s="120" t="s">
        <v>102</v>
      </c>
      <c r="D651" s="121" t="s">
        <v>112</v>
      </c>
      <c r="E651" s="121" t="s">
        <v>161</v>
      </c>
      <c r="F651" s="121" t="s">
        <v>112</v>
      </c>
      <c r="G651" s="122">
        <v>-0.5</v>
      </c>
      <c r="H651" s="122">
        <v>1.88</v>
      </c>
      <c r="I651" s="135">
        <v>1.79</v>
      </c>
      <c r="J651" s="39">
        <f>Table_ForecastInput[[#This Row],[Quote]]/Table_ForecastInput[[#This Row],[Closer]]-100%</f>
        <v>5.027932960893855E-2</v>
      </c>
      <c r="K651" s="36"/>
      <c r="L651" s="20">
        <v>0.87999999999999989</v>
      </c>
      <c r="M651" s="139">
        <f>M650+Table_ForecastInput[[#This Row],[gew./verl. EH]]</f>
        <v>54.915000000000042</v>
      </c>
    </row>
    <row r="652" spans="2:13" ht="21" customHeight="1" x14ac:dyDescent="0.3">
      <c r="B652" s="123">
        <v>44381</v>
      </c>
      <c r="C652" s="120" t="s">
        <v>102</v>
      </c>
      <c r="D652" s="121" t="s">
        <v>201</v>
      </c>
      <c r="E652" s="121" t="s">
        <v>103</v>
      </c>
      <c r="F652" s="121" t="s">
        <v>201</v>
      </c>
      <c r="G652" s="122">
        <v>0</v>
      </c>
      <c r="H652" s="122">
        <v>1.75</v>
      </c>
      <c r="I652" s="135">
        <v>1.55</v>
      </c>
      <c r="J652" s="39">
        <f>Table_ForecastInput[[#This Row],[Quote]]/Table_ForecastInput[[#This Row],[Closer]]-100%</f>
        <v>0.12903225806451601</v>
      </c>
      <c r="K652" s="36"/>
      <c r="L652" s="20">
        <v>0.75</v>
      </c>
      <c r="M652" s="139">
        <f>M651+Table_ForecastInput[[#This Row],[gew./verl. EH]]</f>
        <v>55.665000000000042</v>
      </c>
    </row>
    <row r="653" spans="2:13" ht="21" customHeight="1" x14ac:dyDescent="0.3">
      <c r="B653" s="123">
        <v>44381</v>
      </c>
      <c r="C653" s="120" t="s">
        <v>99</v>
      </c>
      <c r="D653" s="121" t="s">
        <v>168</v>
      </c>
      <c r="E653" s="121" t="s">
        <v>202</v>
      </c>
      <c r="F653" s="121" t="s">
        <v>168</v>
      </c>
      <c r="G653" s="122">
        <v>-0.5</v>
      </c>
      <c r="H653" s="122">
        <v>2</v>
      </c>
      <c r="I653" s="135">
        <v>1.73</v>
      </c>
      <c r="J653" s="39">
        <f>Table_ForecastInput[[#This Row],[Quote]]/Table_ForecastInput[[#This Row],[Closer]]-100%</f>
        <v>0.1560693641618498</v>
      </c>
      <c r="K653" s="36"/>
      <c r="L653" s="20">
        <v>1</v>
      </c>
      <c r="M653" s="139">
        <f>M652+Table_ForecastInput[[#This Row],[gew./verl. EH]]</f>
        <v>56.665000000000042</v>
      </c>
    </row>
    <row r="654" spans="2:13" ht="21" customHeight="1" x14ac:dyDescent="0.3">
      <c r="B654" s="123">
        <v>44382</v>
      </c>
      <c r="C654" s="120" t="s">
        <v>99</v>
      </c>
      <c r="D654" s="121" t="s">
        <v>171</v>
      </c>
      <c r="E654" s="121" t="s">
        <v>108</v>
      </c>
      <c r="F654" s="121" t="s">
        <v>171</v>
      </c>
      <c r="G654" s="122">
        <v>-0.25</v>
      </c>
      <c r="H654" s="122">
        <v>1.79</v>
      </c>
      <c r="I654" s="135">
        <v>1.82</v>
      </c>
      <c r="J654" s="39">
        <f>Table_ForecastInput[[#This Row],[Quote]]/Table_ForecastInput[[#This Row],[Closer]]-100%</f>
        <v>-1.6483516483516536E-2</v>
      </c>
      <c r="K654" s="36"/>
      <c r="L654" s="20">
        <v>0.79</v>
      </c>
      <c r="M654" s="139">
        <f>M653+Table_ForecastInput[[#This Row],[gew./verl. EH]]</f>
        <v>57.455000000000041</v>
      </c>
    </row>
    <row r="655" spans="2:13" ht="21" customHeight="1" x14ac:dyDescent="0.3">
      <c r="B655" s="123">
        <v>44387</v>
      </c>
      <c r="C655" s="120" t="s">
        <v>99</v>
      </c>
      <c r="D655" s="121" t="s">
        <v>202</v>
      </c>
      <c r="E655" s="121" t="s">
        <v>110</v>
      </c>
      <c r="F655" s="121" t="s">
        <v>110</v>
      </c>
      <c r="G655" s="122">
        <v>0</v>
      </c>
      <c r="H655" s="122">
        <v>1.71</v>
      </c>
      <c r="I655" s="135">
        <v>1.83</v>
      </c>
      <c r="J655" s="39">
        <f>Table_ForecastInput[[#This Row],[Quote]]/Table_ForecastInput[[#This Row],[Closer]]-100%</f>
        <v>-6.5573770491803351E-2</v>
      </c>
      <c r="K655" s="36"/>
      <c r="L655" s="20">
        <v>-1</v>
      </c>
      <c r="M655" s="139">
        <f>M654+Table_ForecastInput[[#This Row],[gew./verl. EH]]</f>
        <v>56.455000000000041</v>
      </c>
    </row>
    <row r="656" spans="2:13" ht="21" customHeight="1" x14ac:dyDescent="0.3">
      <c r="B656" s="123">
        <v>44387</v>
      </c>
      <c r="C656" s="120" t="s">
        <v>99</v>
      </c>
      <c r="D656" s="121" t="s">
        <v>212</v>
      </c>
      <c r="E656" s="121" t="s">
        <v>114</v>
      </c>
      <c r="F656" s="121" t="s">
        <v>212</v>
      </c>
      <c r="G656" s="122">
        <v>0</v>
      </c>
      <c r="H656" s="122">
        <v>1.76</v>
      </c>
      <c r="I656" s="135">
        <v>1.64</v>
      </c>
      <c r="J656" s="39">
        <f>Table_ForecastInput[[#This Row],[Quote]]/Table_ForecastInput[[#This Row],[Closer]]-100%</f>
        <v>7.3170731707317138E-2</v>
      </c>
      <c r="K656" s="36"/>
      <c r="L656" s="20">
        <v>0.76</v>
      </c>
      <c r="M656" s="139">
        <f>M655+Table_ForecastInput[[#This Row],[gew./verl. EH]]</f>
        <v>57.215000000000039</v>
      </c>
    </row>
    <row r="657" spans="2:13" ht="21" customHeight="1" x14ac:dyDescent="0.3">
      <c r="B657" s="123">
        <v>44387</v>
      </c>
      <c r="C657" s="120" t="s">
        <v>99</v>
      </c>
      <c r="D657" s="121" t="s">
        <v>108</v>
      </c>
      <c r="E657" s="121" t="s">
        <v>100</v>
      </c>
      <c r="F657" s="121" t="s">
        <v>108</v>
      </c>
      <c r="G657" s="122">
        <v>-0.25</v>
      </c>
      <c r="H657" s="122">
        <v>1.8</v>
      </c>
      <c r="I657" s="135">
        <v>1.81</v>
      </c>
      <c r="J657" s="39">
        <f>Table_ForecastInput[[#This Row],[Quote]]/Table_ForecastInput[[#This Row],[Closer]]-100%</f>
        <v>-5.5248618784530246E-3</v>
      </c>
      <c r="K657" s="36"/>
      <c r="L657" s="20">
        <v>-1</v>
      </c>
      <c r="M657" s="139">
        <f>M656+Table_ForecastInput[[#This Row],[gew./verl. EH]]</f>
        <v>56.215000000000039</v>
      </c>
    </row>
    <row r="658" spans="2:13" ht="21" customHeight="1" x14ac:dyDescent="0.3">
      <c r="B658" s="123">
        <v>44394</v>
      </c>
      <c r="C658" s="120" t="s">
        <v>99</v>
      </c>
      <c r="D658" s="121" t="s">
        <v>209</v>
      </c>
      <c r="E658" s="121" t="s">
        <v>176</v>
      </c>
      <c r="F658" s="121" t="s">
        <v>209</v>
      </c>
      <c r="G658" s="122">
        <v>-0.25</v>
      </c>
      <c r="H658" s="122">
        <v>1.93</v>
      </c>
      <c r="I658" s="135">
        <v>1.66</v>
      </c>
      <c r="J658" s="39">
        <f>Table_ForecastInput[[#This Row],[Quote]]/Table_ForecastInput[[#This Row],[Closer]]-100%</f>
        <v>0.16265060240963858</v>
      </c>
      <c r="K658" s="36"/>
      <c r="L658" s="20">
        <v>0.92999999999999994</v>
      </c>
      <c r="M658" s="139">
        <f>M657+Table_ForecastInput[[#This Row],[gew./verl. EH]]</f>
        <v>57.145000000000039</v>
      </c>
    </row>
    <row r="659" spans="2:13" ht="21" customHeight="1" x14ac:dyDescent="0.3">
      <c r="B659" s="123">
        <v>44395</v>
      </c>
      <c r="C659" s="120" t="s">
        <v>102</v>
      </c>
      <c r="D659" s="121" t="s">
        <v>103</v>
      </c>
      <c r="E659" s="121" t="s">
        <v>174</v>
      </c>
      <c r="F659" s="121" t="s">
        <v>103</v>
      </c>
      <c r="G659" s="122">
        <v>-0.5</v>
      </c>
      <c r="H659" s="122">
        <v>1.96</v>
      </c>
      <c r="I659" s="135">
        <v>1.8</v>
      </c>
      <c r="J659" s="39">
        <f>Table_ForecastInput[[#This Row],[Quote]]/Table_ForecastInput[[#This Row],[Closer]]-100%</f>
        <v>8.8888888888888795E-2</v>
      </c>
      <c r="K659" s="36"/>
      <c r="L659" s="20">
        <v>0.96</v>
      </c>
      <c r="M659" s="139">
        <f>M658+Table_ForecastInput[[#This Row],[gew./verl. EH]]</f>
        <v>58.10500000000004</v>
      </c>
    </row>
    <row r="660" spans="2:13" ht="21" customHeight="1" x14ac:dyDescent="0.3">
      <c r="B660" s="123">
        <v>44395</v>
      </c>
      <c r="C660" s="120" t="s">
        <v>102</v>
      </c>
      <c r="D660" s="121" t="s">
        <v>113</v>
      </c>
      <c r="E660" s="121" t="s">
        <v>210</v>
      </c>
      <c r="F660" s="121" t="s">
        <v>113</v>
      </c>
      <c r="G660" s="122">
        <v>-0.25</v>
      </c>
      <c r="H660" s="122">
        <v>1.76</v>
      </c>
      <c r="I660" s="135">
        <v>1.5</v>
      </c>
      <c r="J660" s="39">
        <f>Table_ForecastInput[[#This Row],[Quote]]/Table_ForecastInput[[#This Row],[Closer]]-100%</f>
        <v>0.17333333333333334</v>
      </c>
      <c r="K660" s="36"/>
      <c r="L660" s="20">
        <v>0.76</v>
      </c>
      <c r="M660" s="139">
        <f>M659+Table_ForecastInput[[#This Row],[gew./verl. EH]]</f>
        <v>58.865000000000038</v>
      </c>
    </row>
    <row r="661" spans="2:13" ht="21" customHeight="1" x14ac:dyDescent="0.3">
      <c r="B661" s="123">
        <v>44395</v>
      </c>
      <c r="C661" s="120" t="s">
        <v>99</v>
      </c>
      <c r="D661" s="121" t="s">
        <v>100</v>
      </c>
      <c r="E661" s="121" t="s">
        <v>106</v>
      </c>
      <c r="F661" s="121" t="s">
        <v>106</v>
      </c>
      <c r="G661" s="122">
        <v>0</v>
      </c>
      <c r="H661" s="122">
        <v>1.79</v>
      </c>
      <c r="I661" s="135">
        <v>2</v>
      </c>
      <c r="J661" s="39">
        <f>Table_ForecastInput[[#This Row],[Quote]]/Table_ForecastInput[[#This Row],[Closer]]-100%</f>
        <v>-0.10499999999999998</v>
      </c>
      <c r="K661" s="36"/>
      <c r="L661" s="20">
        <v>0.79</v>
      </c>
      <c r="M661" s="139">
        <f>M660+Table_ForecastInput[[#This Row],[gew./verl. EH]]</f>
        <v>59.655000000000037</v>
      </c>
    </row>
    <row r="662" spans="2:13" ht="21" customHeight="1" x14ac:dyDescent="0.3">
      <c r="B662" s="123">
        <v>44395</v>
      </c>
      <c r="C662" s="120" t="s">
        <v>99</v>
      </c>
      <c r="D662" s="121" t="s">
        <v>107</v>
      </c>
      <c r="E662" s="121" t="s">
        <v>172</v>
      </c>
      <c r="F662" s="121" t="s">
        <v>107</v>
      </c>
      <c r="G662" s="122">
        <v>-0.5</v>
      </c>
      <c r="H662" s="122">
        <v>1.89</v>
      </c>
      <c r="I662" s="135">
        <v>1.71</v>
      </c>
      <c r="J662" s="39">
        <f>Table_ForecastInput[[#This Row],[Quote]]/Table_ForecastInput[[#This Row],[Closer]]-100%</f>
        <v>0.10526315789473673</v>
      </c>
      <c r="K662" s="36"/>
      <c r="L662" s="20">
        <v>0.8899999999999999</v>
      </c>
      <c r="M662" s="139">
        <f>M661+Table_ForecastInput[[#This Row],[gew./verl. EH]]</f>
        <v>60.545000000000037</v>
      </c>
    </row>
    <row r="663" spans="2:13" ht="21" customHeight="1" x14ac:dyDescent="0.3">
      <c r="B663" s="123">
        <v>44401</v>
      </c>
      <c r="C663" s="120" t="s">
        <v>102</v>
      </c>
      <c r="D663" s="121" t="s">
        <v>111</v>
      </c>
      <c r="E663" s="121" t="s">
        <v>112</v>
      </c>
      <c r="F663" s="121" t="s">
        <v>111</v>
      </c>
      <c r="G663" s="122">
        <v>0</v>
      </c>
      <c r="H663" s="122">
        <v>1.63</v>
      </c>
      <c r="I663" s="135">
        <v>1.55</v>
      </c>
      <c r="J663" s="39">
        <f>Table_ForecastInput[[#This Row],[Quote]]/Table_ForecastInput[[#This Row],[Closer]]-100%</f>
        <v>5.1612903225806361E-2</v>
      </c>
      <c r="K663" s="36"/>
      <c r="L663" s="20">
        <v>0.62999999999999989</v>
      </c>
      <c r="M663" s="139">
        <f>M662+Table_ForecastInput[[#This Row],[gew./verl. EH]]</f>
        <v>61.17500000000004</v>
      </c>
    </row>
    <row r="664" spans="2:13" ht="21" customHeight="1" x14ac:dyDescent="0.3">
      <c r="B664" s="123">
        <v>44402</v>
      </c>
      <c r="C664" s="120" t="s">
        <v>102</v>
      </c>
      <c r="D664" s="121" t="s">
        <v>201</v>
      </c>
      <c r="E664" s="121" t="s">
        <v>162</v>
      </c>
      <c r="F664" s="121" t="s">
        <v>201</v>
      </c>
      <c r="G664" s="122">
        <v>0</v>
      </c>
      <c r="H664" s="122">
        <v>1.8</v>
      </c>
      <c r="I664" s="135">
        <v>1.92</v>
      </c>
      <c r="J664" s="39">
        <f>Table_ForecastInput[[#This Row],[Quote]]/Table_ForecastInput[[#This Row],[Closer]]-100%</f>
        <v>-6.2499999999999889E-2</v>
      </c>
      <c r="K664" s="36"/>
      <c r="L664" s="20">
        <v>0</v>
      </c>
      <c r="M664" s="139">
        <f>M663+Table_ForecastInput[[#This Row],[gew./verl. EH]]</f>
        <v>61.17500000000004</v>
      </c>
    </row>
    <row r="665" spans="2:13" ht="21" customHeight="1" x14ac:dyDescent="0.3">
      <c r="B665" s="123">
        <v>44403</v>
      </c>
      <c r="C665" s="120" t="s">
        <v>102</v>
      </c>
      <c r="D665" s="121" t="s">
        <v>205</v>
      </c>
      <c r="E665" s="121" t="s">
        <v>113</v>
      </c>
      <c r="F665" s="121" t="s">
        <v>113</v>
      </c>
      <c r="G665" s="122">
        <v>0</v>
      </c>
      <c r="H665" s="122">
        <v>1.61</v>
      </c>
      <c r="I665" s="135">
        <v>1.52</v>
      </c>
      <c r="J665" s="39">
        <f>Table_ForecastInput[[#This Row],[Quote]]/Table_ForecastInput[[#This Row],[Closer]]-100%</f>
        <v>5.9210526315789602E-2</v>
      </c>
      <c r="K665" s="36"/>
      <c r="L665" s="20">
        <v>-1</v>
      </c>
      <c r="M665" s="139">
        <f>M664+Table_ForecastInput[[#This Row],[gew./verl. EH]]</f>
        <v>60.17500000000004</v>
      </c>
    </row>
    <row r="666" spans="2:13" ht="21" customHeight="1" x14ac:dyDescent="0.3">
      <c r="B666" s="123">
        <v>44405</v>
      </c>
      <c r="C666" s="120" t="s">
        <v>99</v>
      </c>
      <c r="D666" s="121" t="s">
        <v>202</v>
      </c>
      <c r="E666" s="121" t="s">
        <v>172</v>
      </c>
      <c r="F666" s="121" t="s">
        <v>202</v>
      </c>
      <c r="G666" s="122">
        <v>-0.25</v>
      </c>
      <c r="H666" s="122">
        <v>1.8</v>
      </c>
      <c r="I666" s="135">
        <v>1.68</v>
      </c>
      <c r="J666" s="39">
        <f>Table_ForecastInput[[#This Row],[Quote]]/Table_ForecastInput[[#This Row],[Closer]]-100%</f>
        <v>7.1428571428571397E-2</v>
      </c>
      <c r="K666" s="36"/>
      <c r="L666" s="20">
        <v>-1</v>
      </c>
      <c r="M666" s="139">
        <f>M665+Table_ForecastInput[[#This Row],[gew./verl. EH]]</f>
        <v>59.17500000000004</v>
      </c>
    </row>
    <row r="667" spans="2:13" ht="21" customHeight="1" x14ac:dyDescent="0.3">
      <c r="B667" s="123">
        <v>44408</v>
      </c>
      <c r="C667" s="120" t="s">
        <v>102</v>
      </c>
      <c r="D667" s="121" t="s">
        <v>112</v>
      </c>
      <c r="E667" s="121" t="s">
        <v>205</v>
      </c>
      <c r="F667" s="121" t="s">
        <v>112</v>
      </c>
      <c r="G667" s="122">
        <v>0</v>
      </c>
      <c r="H667" s="122">
        <v>1.75</v>
      </c>
      <c r="I667" s="135">
        <v>1.79</v>
      </c>
      <c r="J667" s="39">
        <f>Table_ForecastInput[[#This Row],[Quote]]/Table_ForecastInput[[#This Row],[Closer]]-100%</f>
        <v>-2.2346368715083775E-2</v>
      </c>
      <c r="K667" s="36"/>
      <c r="L667" s="20">
        <v>0</v>
      </c>
      <c r="M667" s="139">
        <f>M666+Table_ForecastInput[[#This Row],[gew./verl. EH]]</f>
        <v>59.17500000000004</v>
      </c>
    </row>
    <row r="668" spans="2:13" ht="21" customHeight="1" x14ac:dyDescent="0.3">
      <c r="B668" s="123">
        <v>44410</v>
      </c>
      <c r="C668" s="120" t="s">
        <v>102</v>
      </c>
      <c r="D668" s="121" t="s">
        <v>113</v>
      </c>
      <c r="E668" s="121" t="s">
        <v>164</v>
      </c>
      <c r="F668" s="121" t="s">
        <v>113</v>
      </c>
      <c r="G668" s="122">
        <v>0</v>
      </c>
      <c r="H668" s="122">
        <v>1.74</v>
      </c>
      <c r="I668" s="135">
        <v>1.63</v>
      </c>
      <c r="J668" s="39">
        <f>Table_ForecastInput[[#This Row],[Quote]]/Table_ForecastInput[[#This Row],[Closer]]-100%</f>
        <v>6.7484662576687171E-2</v>
      </c>
      <c r="K668" s="36"/>
      <c r="L668" s="20">
        <v>-1</v>
      </c>
      <c r="M668" s="139">
        <f>M667+Table_ForecastInput[[#This Row],[gew./verl. EH]]</f>
        <v>58.17500000000004</v>
      </c>
    </row>
    <row r="669" spans="2:13" ht="21" customHeight="1" x14ac:dyDescent="0.3">
      <c r="B669" s="123">
        <v>44410</v>
      </c>
      <c r="C669" s="120" t="s">
        <v>102</v>
      </c>
      <c r="D669" s="121" t="s">
        <v>111</v>
      </c>
      <c r="E669" s="121" t="s">
        <v>166</v>
      </c>
      <c r="F669" s="121" t="s">
        <v>111</v>
      </c>
      <c r="G669" s="122">
        <v>-0.25</v>
      </c>
      <c r="H669" s="122">
        <v>1.76</v>
      </c>
      <c r="I669" s="135">
        <v>1.58</v>
      </c>
      <c r="J669" s="39">
        <f>Table_ForecastInput[[#This Row],[Quote]]/Table_ForecastInput[[#This Row],[Closer]]-100%</f>
        <v>0.11392405063291133</v>
      </c>
      <c r="K669" s="36"/>
      <c r="L669" s="20">
        <v>-1</v>
      </c>
      <c r="M669" s="139">
        <f>M668+Table_ForecastInput[[#This Row],[gew./verl. EH]]</f>
        <v>57.17500000000004</v>
      </c>
    </row>
    <row r="670" spans="2:13" ht="21" customHeight="1" x14ac:dyDescent="0.3">
      <c r="B670" s="123">
        <v>44415</v>
      </c>
      <c r="C670" s="120" t="s">
        <v>102</v>
      </c>
      <c r="D670" s="121" t="s">
        <v>166</v>
      </c>
      <c r="E670" s="121" t="s">
        <v>109</v>
      </c>
      <c r="F670" s="121" t="s">
        <v>166</v>
      </c>
      <c r="G670" s="122">
        <v>0</v>
      </c>
      <c r="H670" s="122">
        <v>1.86</v>
      </c>
      <c r="I670" s="135">
        <v>2</v>
      </c>
      <c r="J670" s="39">
        <f>Table_ForecastInput[[#This Row],[Quote]]/Table_ForecastInput[[#This Row],[Closer]]-100%</f>
        <v>-6.9999999999999951E-2</v>
      </c>
      <c r="K670" s="36"/>
      <c r="L670" s="20">
        <v>0</v>
      </c>
      <c r="M670" s="139">
        <f>M669+Table_ForecastInput[[#This Row],[gew./verl. EH]]</f>
        <v>57.17500000000004</v>
      </c>
    </row>
    <row r="671" spans="2:13" ht="21" customHeight="1" x14ac:dyDescent="0.3">
      <c r="B671" s="123">
        <v>44416</v>
      </c>
      <c r="C671" s="120" t="s">
        <v>6</v>
      </c>
      <c r="D671" s="121" t="s">
        <v>7</v>
      </c>
      <c r="E671" s="121" t="s">
        <v>27</v>
      </c>
      <c r="F671" s="121" t="s">
        <v>7</v>
      </c>
      <c r="G671" s="122">
        <v>0</v>
      </c>
      <c r="H671" s="122">
        <v>1.7</v>
      </c>
      <c r="I671" s="135">
        <v>1.57</v>
      </c>
      <c r="J671" s="39">
        <f>Table_ForecastInput[[#This Row],[Quote]]/Table_ForecastInput[[#This Row],[Closer]]-100%</f>
        <v>8.2802547770700619E-2</v>
      </c>
      <c r="K671" s="36"/>
      <c r="L671" s="20">
        <v>0</v>
      </c>
      <c r="M671" s="139">
        <f>M670+Table_ForecastInput[[#This Row],[gew./verl. EH]]</f>
        <v>57.17500000000004</v>
      </c>
    </row>
    <row r="672" spans="2:13" ht="21" customHeight="1" x14ac:dyDescent="0.3">
      <c r="B672" s="123">
        <v>44416</v>
      </c>
      <c r="C672" s="120" t="s">
        <v>102</v>
      </c>
      <c r="D672" s="121" t="s">
        <v>162</v>
      </c>
      <c r="E672" s="121" t="s">
        <v>112</v>
      </c>
      <c r="F672" s="121" t="s">
        <v>162</v>
      </c>
      <c r="G672" s="122">
        <v>-0.5</v>
      </c>
      <c r="H672" s="122">
        <v>1.57</v>
      </c>
      <c r="I672" s="135">
        <v>1.48</v>
      </c>
      <c r="J672" s="39">
        <f>Table_ForecastInput[[#This Row],[Quote]]/Table_ForecastInput[[#This Row],[Closer]]-100%</f>
        <v>6.0810810810810967E-2</v>
      </c>
      <c r="K672" s="36"/>
      <c r="L672" s="20">
        <v>0.57000000000000006</v>
      </c>
      <c r="M672" s="139">
        <f>M671+Table_ForecastInput[[#This Row],[gew./verl. EH]]</f>
        <v>57.74500000000004</v>
      </c>
    </row>
    <row r="673" spans="2:13" ht="21" customHeight="1" x14ac:dyDescent="0.3">
      <c r="B673" s="123">
        <v>44416</v>
      </c>
      <c r="C673" s="120" t="s">
        <v>99</v>
      </c>
      <c r="D673" s="121" t="s">
        <v>202</v>
      </c>
      <c r="E673" s="121" t="s">
        <v>100</v>
      </c>
      <c r="F673" s="121" t="s">
        <v>202</v>
      </c>
      <c r="G673" s="122">
        <v>0</v>
      </c>
      <c r="H673" s="122">
        <v>1.79</v>
      </c>
      <c r="I673" s="135">
        <v>1.79</v>
      </c>
      <c r="J673" s="39">
        <f>Table_ForecastInput[[#This Row],[Quote]]/Table_ForecastInput[[#This Row],[Closer]]-100%</f>
        <v>0</v>
      </c>
      <c r="K673" s="36"/>
      <c r="L673" s="20">
        <v>-1</v>
      </c>
      <c r="M673" s="139">
        <f>M672+Table_ForecastInput[[#This Row],[gew./verl. EH]]</f>
        <v>56.74500000000004</v>
      </c>
    </row>
    <row r="674" spans="2:13" ht="21" customHeight="1" x14ac:dyDescent="0.3">
      <c r="B674" s="123">
        <v>44416</v>
      </c>
      <c r="C674" s="120" t="s">
        <v>99</v>
      </c>
      <c r="D674" s="121" t="s">
        <v>172</v>
      </c>
      <c r="E674" s="121" t="s">
        <v>114</v>
      </c>
      <c r="F674" s="121" t="s">
        <v>172</v>
      </c>
      <c r="G674" s="122">
        <v>0</v>
      </c>
      <c r="H674" s="122">
        <v>1.92</v>
      </c>
      <c r="I674" s="135">
        <v>1.7</v>
      </c>
      <c r="J674" s="39">
        <f>Table_ForecastInput[[#This Row],[Quote]]/Table_ForecastInput[[#This Row],[Closer]]-100%</f>
        <v>0.12941176470588234</v>
      </c>
      <c r="K674" s="36"/>
      <c r="L674" s="20">
        <v>0.91999999999999993</v>
      </c>
      <c r="M674" s="139">
        <f>M673+Table_ForecastInput[[#This Row],[gew./verl. EH]]</f>
        <v>57.665000000000042</v>
      </c>
    </row>
    <row r="675" spans="2:13" ht="21" customHeight="1" x14ac:dyDescent="0.3">
      <c r="B675" s="123">
        <v>44416</v>
      </c>
      <c r="C675" s="120" t="s">
        <v>6</v>
      </c>
      <c r="D675" s="121" t="s">
        <v>197</v>
      </c>
      <c r="E675" s="121" t="s">
        <v>93</v>
      </c>
      <c r="F675" s="121" t="s">
        <v>115</v>
      </c>
      <c r="G675" s="122">
        <v>0</v>
      </c>
      <c r="H675" s="122">
        <v>1.72</v>
      </c>
      <c r="I675" s="135">
        <v>1.52</v>
      </c>
      <c r="J675" s="39">
        <f>Table_ForecastInput[[#This Row],[Quote]]/Table_ForecastInput[[#This Row],[Closer]]-100%</f>
        <v>0.13157894736842102</v>
      </c>
      <c r="K675" s="36"/>
      <c r="L675" s="20">
        <v>0.72</v>
      </c>
      <c r="M675" s="139">
        <f>M674+Table_ForecastInput[[#This Row],[gew./verl. EH]]</f>
        <v>58.385000000000041</v>
      </c>
    </row>
    <row r="676" spans="2:13" ht="21" customHeight="1" x14ac:dyDescent="0.3">
      <c r="B676" s="123">
        <v>44417</v>
      </c>
      <c r="C676" s="120" t="s">
        <v>102</v>
      </c>
      <c r="D676" s="121" t="s">
        <v>205</v>
      </c>
      <c r="E676" s="121" t="s">
        <v>111</v>
      </c>
      <c r="F676" s="121" t="s">
        <v>205</v>
      </c>
      <c r="G676" s="122">
        <v>-0.25</v>
      </c>
      <c r="H676" s="122">
        <v>1.88</v>
      </c>
      <c r="I676" s="135">
        <v>1.68</v>
      </c>
      <c r="J676" s="39">
        <f>Table_ForecastInput[[#This Row],[Quote]]/Table_ForecastInput[[#This Row],[Closer]]-100%</f>
        <v>0.11904761904761907</v>
      </c>
      <c r="K676" s="36"/>
      <c r="L676" s="20">
        <v>-0.5</v>
      </c>
      <c r="M676" s="139">
        <f>M675+Table_ForecastInput[[#This Row],[gew./verl. EH]]</f>
        <v>57.885000000000041</v>
      </c>
    </row>
    <row r="677" spans="2:13" ht="21" customHeight="1" x14ac:dyDescent="0.3">
      <c r="B677" s="123">
        <v>44417</v>
      </c>
      <c r="C677" s="120" t="s">
        <v>102</v>
      </c>
      <c r="D677" s="121" t="s">
        <v>164</v>
      </c>
      <c r="E677" s="121" t="s">
        <v>174</v>
      </c>
      <c r="F677" s="121" t="s">
        <v>164</v>
      </c>
      <c r="G677" s="122">
        <v>-0.25</v>
      </c>
      <c r="H677" s="122">
        <v>1.71</v>
      </c>
      <c r="I677" s="135">
        <v>1.68</v>
      </c>
      <c r="J677" s="39">
        <f>Table_ForecastInput[[#This Row],[Quote]]/Table_ForecastInput[[#This Row],[Closer]]-100%</f>
        <v>1.7857142857142794E-2</v>
      </c>
      <c r="K677" s="36"/>
      <c r="L677" s="20">
        <v>-1</v>
      </c>
      <c r="M677" s="139">
        <f>M676+Table_ForecastInput[[#This Row],[gew./verl. EH]]</f>
        <v>56.885000000000041</v>
      </c>
    </row>
    <row r="678" spans="2:13" ht="21" customHeight="1" x14ac:dyDescent="0.3">
      <c r="B678" s="123">
        <v>44422</v>
      </c>
      <c r="C678" s="120" t="s">
        <v>21</v>
      </c>
      <c r="D678" s="121" t="s">
        <v>37</v>
      </c>
      <c r="E678" s="121" t="s">
        <v>231</v>
      </c>
      <c r="F678" s="121" t="s">
        <v>37</v>
      </c>
      <c r="G678" s="122">
        <v>-0.25</v>
      </c>
      <c r="H678" s="122">
        <v>1.64</v>
      </c>
      <c r="I678" s="135">
        <v>1.62</v>
      </c>
      <c r="J678" s="39">
        <f>Table_ForecastInput[[#This Row],[Quote]]/Table_ForecastInput[[#This Row],[Closer]]-100%</f>
        <v>1.2345679012345512E-2</v>
      </c>
      <c r="K678" s="36"/>
      <c r="L678" s="20">
        <v>0.6399999999999999</v>
      </c>
      <c r="M678" s="139">
        <f>M677+Table_ForecastInput[[#This Row],[gew./verl. EH]]</f>
        <v>57.525000000000041</v>
      </c>
    </row>
    <row r="679" spans="2:13" ht="21" customHeight="1" x14ac:dyDescent="0.3">
      <c r="B679" s="123">
        <v>44422</v>
      </c>
      <c r="C679" s="120" t="s">
        <v>16</v>
      </c>
      <c r="D679" s="121" t="s">
        <v>178</v>
      </c>
      <c r="E679" s="121" t="s">
        <v>87</v>
      </c>
      <c r="F679" s="121" t="s">
        <v>87</v>
      </c>
      <c r="G679" s="122">
        <v>0</v>
      </c>
      <c r="H679" s="122">
        <v>1.62</v>
      </c>
      <c r="I679" s="135">
        <v>1.59</v>
      </c>
      <c r="J679" s="39">
        <f>Table_ForecastInput[[#This Row],[Quote]]/Table_ForecastInput[[#This Row],[Closer]]-100%</f>
        <v>1.8867924528301883E-2</v>
      </c>
      <c r="K679" s="36"/>
      <c r="L679" s="20">
        <v>-1</v>
      </c>
      <c r="M679" s="139">
        <f>M678+Table_ForecastInput[[#This Row],[gew./verl. EH]]</f>
        <v>56.525000000000041</v>
      </c>
    </row>
    <row r="680" spans="2:13" ht="21" customHeight="1" x14ac:dyDescent="0.3">
      <c r="B680" s="123">
        <v>44422</v>
      </c>
      <c r="C680" s="120" t="s">
        <v>18</v>
      </c>
      <c r="D680" s="121" t="s">
        <v>56</v>
      </c>
      <c r="E680" s="121" t="s">
        <v>29</v>
      </c>
      <c r="F680" s="121" t="s">
        <v>56</v>
      </c>
      <c r="G680" s="122">
        <v>-0.25</v>
      </c>
      <c r="H680" s="122">
        <v>1.93</v>
      </c>
      <c r="I680" s="135">
        <v>2</v>
      </c>
      <c r="J680" s="39">
        <f>Table_ForecastInput[[#This Row],[Quote]]/Table_ForecastInput[[#This Row],[Closer]]-100%</f>
        <v>-3.5000000000000031E-2</v>
      </c>
      <c r="K680" s="36"/>
      <c r="L680" s="20">
        <v>-0.5</v>
      </c>
      <c r="M680" s="139">
        <f>M679+Table_ForecastInput[[#This Row],[gew./verl. EH]]</f>
        <v>56.025000000000041</v>
      </c>
    </row>
    <row r="681" spans="2:13" ht="21" customHeight="1" x14ac:dyDescent="0.3">
      <c r="B681" s="123">
        <v>44423</v>
      </c>
      <c r="C681" s="120" t="s">
        <v>6</v>
      </c>
      <c r="D681" s="121" t="s">
        <v>232</v>
      </c>
      <c r="E681" s="121" t="s">
        <v>233</v>
      </c>
      <c r="F681" s="121" t="s">
        <v>232</v>
      </c>
      <c r="G681" s="122">
        <v>-0.25</v>
      </c>
      <c r="H681" s="122">
        <v>1.83</v>
      </c>
      <c r="I681" s="135">
        <v>1.64</v>
      </c>
      <c r="J681" s="39">
        <f>Table_ForecastInput[[#This Row],[Quote]]/Table_ForecastInput[[#This Row],[Closer]]-100%</f>
        <v>0.11585365853658547</v>
      </c>
      <c r="K681" s="36"/>
      <c r="L681" s="20">
        <v>0.83000000000000007</v>
      </c>
      <c r="M681" s="139">
        <f>M680+Table_ForecastInput[[#This Row],[gew./verl. EH]]</f>
        <v>56.85500000000004</v>
      </c>
    </row>
    <row r="682" spans="2:13" ht="21" customHeight="1" x14ac:dyDescent="0.3">
      <c r="B682" s="123">
        <v>44423</v>
      </c>
      <c r="C682" s="120" t="s">
        <v>99</v>
      </c>
      <c r="D682" s="121" t="s">
        <v>168</v>
      </c>
      <c r="E682" s="121" t="s">
        <v>203</v>
      </c>
      <c r="F682" s="121" t="s">
        <v>168</v>
      </c>
      <c r="G682" s="122">
        <v>0</v>
      </c>
      <c r="H682" s="122">
        <v>1.96</v>
      </c>
      <c r="I682" s="135">
        <v>1.91</v>
      </c>
      <c r="J682" s="39">
        <f>Table_ForecastInput[[#This Row],[Quote]]/Table_ForecastInput[[#This Row],[Closer]]-100%</f>
        <v>2.6178010471204161E-2</v>
      </c>
      <c r="K682" s="36"/>
      <c r="L682" s="20">
        <v>-1</v>
      </c>
      <c r="M682" s="139">
        <f>M681+Table_ForecastInput[[#This Row],[gew./verl. EH]]</f>
        <v>55.85500000000004</v>
      </c>
    </row>
    <row r="683" spans="2:13" ht="21" customHeight="1" x14ac:dyDescent="0.3">
      <c r="B683" s="123">
        <v>44423</v>
      </c>
      <c r="C683" s="120" t="s">
        <v>99</v>
      </c>
      <c r="D683" s="121" t="s">
        <v>202</v>
      </c>
      <c r="E683" s="121" t="s">
        <v>106</v>
      </c>
      <c r="F683" s="121" t="s">
        <v>106</v>
      </c>
      <c r="G683" s="122">
        <v>0</v>
      </c>
      <c r="H683" s="122">
        <v>1.52</v>
      </c>
      <c r="I683" s="135">
        <v>1.5</v>
      </c>
      <c r="J683" s="39">
        <f>Table_ForecastInput[[#This Row],[Quote]]/Table_ForecastInput[[#This Row],[Closer]]-100%</f>
        <v>1.3333333333333419E-2</v>
      </c>
      <c r="K683" s="36"/>
      <c r="L683" s="20">
        <v>0.52</v>
      </c>
      <c r="M683" s="139">
        <f>M682+Table_ForecastInput[[#This Row],[gew./verl. EH]]</f>
        <v>56.375000000000043</v>
      </c>
    </row>
    <row r="684" spans="2:13" ht="21" customHeight="1" x14ac:dyDescent="0.3">
      <c r="B684" s="123">
        <v>44423</v>
      </c>
      <c r="C684" s="120" t="s">
        <v>99</v>
      </c>
      <c r="D684" s="121" t="s">
        <v>108</v>
      </c>
      <c r="E684" s="121" t="s">
        <v>212</v>
      </c>
      <c r="F684" s="121" t="s">
        <v>108</v>
      </c>
      <c r="G684" s="122">
        <v>0</v>
      </c>
      <c r="H684" s="122">
        <v>1.68</v>
      </c>
      <c r="I684" s="135">
        <v>1.52</v>
      </c>
      <c r="J684" s="39">
        <f>Table_ForecastInput[[#This Row],[Quote]]/Table_ForecastInput[[#This Row],[Closer]]-100%</f>
        <v>0.10526315789473673</v>
      </c>
      <c r="K684" s="36"/>
      <c r="L684" s="20">
        <v>0.67999999999999994</v>
      </c>
      <c r="M684" s="139">
        <f>M683+Table_ForecastInput[[#This Row],[gew./verl. EH]]</f>
        <v>57.055000000000042</v>
      </c>
    </row>
    <row r="685" spans="2:13" ht="21" customHeight="1" x14ac:dyDescent="0.3">
      <c r="B685" s="123">
        <v>44429</v>
      </c>
      <c r="C685" s="120" t="s">
        <v>99</v>
      </c>
      <c r="D685" s="121" t="s">
        <v>172</v>
      </c>
      <c r="E685" s="121" t="s">
        <v>202</v>
      </c>
      <c r="F685" s="121" t="s">
        <v>172</v>
      </c>
      <c r="G685" s="122">
        <v>0</v>
      </c>
      <c r="H685" s="122">
        <v>1.74</v>
      </c>
      <c r="I685" s="135">
        <v>1.69</v>
      </c>
      <c r="J685" s="39">
        <f>Table_ForecastInput[[#This Row],[Quote]]/Table_ForecastInput[[#This Row],[Closer]]-100%</f>
        <v>2.9585798816567976E-2</v>
      </c>
      <c r="K685" s="36"/>
      <c r="L685" s="20">
        <v>0.74</v>
      </c>
      <c r="M685" s="139">
        <f>M684+Table_ForecastInput[[#This Row],[gew./verl. EH]]</f>
        <v>57.795000000000044</v>
      </c>
    </row>
    <row r="686" spans="2:13" ht="21" customHeight="1" x14ac:dyDescent="0.3">
      <c r="B686" s="123">
        <v>44429</v>
      </c>
      <c r="C686" s="120" t="s">
        <v>18</v>
      </c>
      <c r="D686" s="121" t="s">
        <v>189</v>
      </c>
      <c r="E686" s="121" t="s">
        <v>54</v>
      </c>
      <c r="F686" s="121" t="s">
        <v>189</v>
      </c>
      <c r="G686" s="122">
        <v>0</v>
      </c>
      <c r="H686" s="122">
        <v>1.85</v>
      </c>
      <c r="I686" s="135">
        <v>1.86</v>
      </c>
      <c r="J686" s="39">
        <f>Table_ForecastInput[[#This Row],[Quote]]/Table_ForecastInput[[#This Row],[Closer]]-100%</f>
        <v>-5.3763440860215006E-3</v>
      </c>
      <c r="K686" s="36"/>
      <c r="L686" s="20">
        <v>0</v>
      </c>
      <c r="M686" s="139">
        <f>M685+Table_ForecastInput[[#This Row],[gew./verl. EH]]</f>
        <v>57.795000000000044</v>
      </c>
    </row>
    <row r="687" spans="2:13" ht="21" customHeight="1" x14ac:dyDescent="0.3">
      <c r="B687" s="123">
        <v>44430</v>
      </c>
      <c r="C687" s="120" t="s">
        <v>6</v>
      </c>
      <c r="D687" s="121" t="s">
        <v>144</v>
      </c>
      <c r="E687" s="121" t="s">
        <v>36</v>
      </c>
      <c r="F687" s="121" t="s">
        <v>36</v>
      </c>
      <c r="G687" s="122">
        <v>0</v>
      </c>
      <c r="H687" s="122">
        <v>1.83</v>
      </c>
      <c r="I687" s="135">
        <v>1.64</v>
      </c>
      <c r="J687" s="39">
        <f>Table_ForecastInput[[#This Row],[Quote]]/Table_ForecastInput[[#This Row],[Closer]]-100%</f>
        <v>0.11585365853658547</v>
      </c>
      <c r="K687" s="36"/>
      <c r="L687" s="20">
        <v>0</v>
      </c>
      <c r="M687" s="139">
        <f>M686+Table_ForecastInput[[#This Row],[gew./verl. EH]]</f>
        <v>57.795000000000044</v>
      </c>
    </row>
    <row r="688" spans="2:13" ht="21" customHeight="1" x14ac:dyDescent="0.3">
      <c r="B688" s="123">
        <v>44430</v>
      </c>
      <c r="C688" s="120" t="s">
        <v>16</v>
      </c>
      <c r="D688" s="121" t="s">
        <v>17</v>
      </c>
      <c r="E688" s="121" t="s">
        <v>97</v>
      </c>
      <c r="F688" s="121" t="s">
        <v>97</v>
      </c>
      <c r="G688" s="122">
        <v>-0.25</v>
      </c>
      <c r="H688" s="122">
        <v>2</v>
      </c>
      <c r="I688" s="135">
        <v>2</v>
      </c>
      <c r="J688" s="39">
        <f>Table_ForecastInput[[#This Row],[Quote]]/Table_ForecastInput[[#This Row],[Closer]]-100%</f>
        <v>0</v>
      </c>
      <c r="K688" s="36"/>
      <c r="L688" s="20">
        <v>1</v>
      </c>
      <c r="M688" s="139">
        <f>M687+Table_ForecastInput[[#This Row],[gew./verl. EH]]</f>
        <v>58.795000000000044</v>
      </c>
    </row>
    <row r="689" spans="2:13" ht="21" customHeight="1" x14ac:dyDescent="0.3">
      <c r="B689" s="123">
        <v>44430</v>
      </c>
      <c r="C689" s="120" t="s">
        <v>102</v>
      </c>
      <c r="D689" s="121" t="s">
        <v>230</v>
      </c>
      <c r="E689" s="121" t="s">
        <v>164</v>
      </c>
      <c r="F689" s="121" t="s">
        <v>164</v>
      </c>
      <c r="G689" s="122">
        <v>0</v>
      </c>
      <c r="H689" s="122">
        <v>1.93</v>
      </c>
      <c r="I689" s="135">
        <v>1.97</v>
      </c>
      <c r="J689" s="39">
        <f>Table_ForecastInput[[#This Row],[Quote]]/Table_ForecastInput[[#This Row],[Closer]]-100%</f>
        <v>-2.0304568527918843E-2</v>
      </c>
      <c r="K689" s="36"/>
      <c r="L689" s="20">
        <v>-1</v>
      </c>
      <c r="M689" s="139">
        <f>M688+Table_ForecastInput[[#This Row],[gew./verl. EH]]</f>
        <v>57.795000000000044</v>
      </c>
    </row>
    <row r="690" spans="2:13" ht="21" customHeight="1" x14ac:dyDescent="0.3">
      <c r="B690" s="123">
        <v>44430</v>
      </c>
      <c r="C690" s="120" t="s">
        <v>102</v>
      </c>
      <c r="D690" s="121" t="s">
        <v>162</v>
      </c>
      <c r="E690" s="121" t="s">
        <v>160</v>
      </c>
      <c r="F690" s="121" t="s">
        <v>162</v>
      </c>
      <c r="G690" s="122">
        <v>0</v>
      </c>
      <c r="H690" s="122">
        <v>1.71</v>
      </c>
      <c r="I690" s="135">
        <v>1.68</v>
      </c>
      <c r="J690" s="39">
        <f>Table_ForecastInput[[#This Row],[Quote]]/Table_ForecastInput[[#This Row],[Closer]]-100%</f>
        <v>1.7857142857142794E-2</v>
      </c>
      <c r="K690" s="36"/>
      <c r="L690" s="20">
        <v>0</v>
      </c>
      <c r="M690" s="139">
        <f>M689+Table_ForecastInput[[#This Row],[gew./verl. EH]]</f>
        <v>57.795000000000044</v>
      </c>
    </row>
    <row r="691" spans="2:13" ht="21" customHeight="1" x14ac:dyDescent="0.3">
      <c r="B691" s="123">
        <v>44430</v>
      </c>
      <c r="C691" s="120" t="s">
        <v>102</v>
      </c>
      <c r="D691" s="121" t="s">
        <v>166</v>
      </c>
      <c r="E691" s="121" t="s">
        <v>111</v>
      </c>
      <c r="F691" s="121" t="s">
        <v>166</v>
      </c>
      <c r="G691" s="122">
        <v>0</v>
      </c>
      <c r="H691" s="122">
        <v>1.84</v>
      </c>
      <c r="I691" s="135">
        <v>1.87</v>
      </c>
      <c r="J691" s="39">
        <f>Table_ForecastInput[[#This Row],[Quote]]/Table_ForecastInput[[#This Row],[Closer]]-100%</f>
        <v>-1.6042780748663166E-2</v>
      </c>
      <c r="K691" s="36"/>
      <c r="L691" s="20">
        <v>0</v>
      </c>
      <c r="M691" s="139">
        <f>M690+Table_ForecastInput[[#This Row],[gew./verl. EH]]</f>
        <v>57.795000000000044</v>
      </c>
    </row>
    <row r="692" spans="2:13" ht="21" customHeight="1" x14ac:dyDescent="0.3">
      <c r="B692" s="123">
        <v>44430</v>
      </c>
      <c r="C692" s="120" t="s">
        <v>99</v>
      </c>
      <c r="D692" s="121" t="s">
        <v>212</v>
      </c>
      <c r="E692" s="121" t="s">
        <v>100</v>
      </c>
      <c r="F692" s="121" t="s">
        <v>212</v>
      </c>
      <c r="G692" s="122">
        <v>0</v>
      </c>
      <c r="H692" s="122">
        <v>1.87</v>
      </c>
      <c r="I692" s="135">
        <v>1.54</v>
      </c>
      <c r="J692" s="39">
        <f>Table_ForecastInput[[#This Row],[Quote]]/Table_ForecastInput[[#This Row],[Closer]]-100%</f>
        <v>0.21428571428571441</v>
      </c>
      <c r="K692" s="36"/>
      <c r="L692" s="20">
        <v>0</v>
      </c>
      <c r="M692" s="139">
        <f>M691+Table_ForecastInput[[#This Row],[gew./verl. EH]]</f>
        <v>57.795000000000044</v>
      </c>
    </row>
    <row r="693" spans="2:13" ht="21" customHeight="1" x14ac:dyDescent="0.3">
      <c r="B693" s="123">
        <v>44431</v>
      </c>
      <c r="C693" s="120" t="s">
        <v>18</v>
      </c>
      <c r="D693" s="121" t="s">
        <v>56</v>
      </c>
      <c r="E693" s="121" t="s">
        <v>55</v>
      </c>
      <c r="F693" s="121" t="s">
        <v>56</v>
      </c>
      <c r="G693" s="122">
        <v>0</v>
      </c>
      <c r="H693" s="122">
        <v>1.85</v>
      </c>
      <c r="I693" s="135">
        <v>1.83</v>
      </c>
      <c r="J693" s="39">
        <f>Table_ForecastInput[[#This Row],[Quote]]/Table_ForecastInput[[#This Row],[Closer]]-100%</f>
        <v>1.0928961748633892E-2</v>
      </c>
      <c r="K693" s="36"/>
      <c r="L693" s="20">
        <v>0</v>
      </c>
      <c r="M693" s="139">
        <f>M692+Table_ForecastInput[[#This Row],[gew./verl. EH]]</f>
        <v>57.795000000000044</v>
      </c>
    </row>
    <row r="694" spans="2:13" ht="21" customHeight="1" x14ac:dyDescent="0.3">
      <c r="B694" s="123">
        <v>44435</v>
      </c>
      <c r="C694" s="120" t="s">
        <v>18</v>
      </c>
      <c r="D694" s="121" t="s">
        <v>98</v>
      </c>
      <c r="E694" s="121" t="s">
        <v>29</v>
      </c>
      <c r="F694" s="121" t="s">
        <v>98</v>
      </c>
      <c r="G694" s="122">
        <v>0</v>
      </c>
      <c r="H694" s="122">
        <v>1.85</v>
      </c>
      <c r="I694" s="135">
        <v>1.94</v>
      </c>
      <c r="J694" s="39">
        <f>Table_ForecastInput[[#This Row],[Quote]]/Table_ForecastInput[[#This Row],[Closer]]-100%</f>
        <v>-4.6391752577319534E-2</v>
      </c>
      <c r="K694" s="36"/>
      <c r="L694" s="20">
        <v>0.85000000000000009</v>
      </c>
      <c r="M694" s="139">
        <f>M693+Table_ForecastInput[[#This Row],[gew./verl. EH]]</f>
        <v>58.645000000000046</v>
      </c>
    </row>
    <row r="695" spans="2:13" ht="21" customHeight="1" x14ac:dyDescent="0.3">
      <c r="B695" s="123">
        <v>44436</v>
      </c>
      <c r="C695" s="120" t="s">
        <v>102</v>
      </c>
      <c r="D695" s="121" t="s">
        <v>112</v>
      </c>
      <c r="E695" s="121" t="s">
        <v>109</v>
      </c>
      <c r="F695" s="121" t="s">
        <v>112</v>
      </c>
      <c r="G695" s="122">
        <v>0</v>
      </c>
      <c r="H695" s="122">
        <v>1.87</v>
      </c>
      <c r="I695" s="135">
        <v>1.62</v>
      </c>
      <c r="J695" s="39">
        <f>Table_ForecastInput[[#This Row],[Quote]]/Table_ForecastInput[[#This Row],[Closer]]-100%</f>
        <v>0.15432098765432101</v>
      </c>
      <c r="K695" s="36"/>
      <c r="L695" s="20">
        <v>-1</v>
      </c>
      <c r="M695" s="139">
        <f>M694+Table_ForecastInput[[#This Row],[gew./verl. EH]]</f>
        <v>57.645000000000046</v>
      </c>
    </row>
    <row r="696" spans="2:13" ht="21" customHeight="1" x14ac:dyDescent="0.3">
      <c r="B696" s="123">
        <v>44436</v>
      </c>
      <c r="C696" s="120" t="s">
        <v>102</v>
      </c>
      <c r="D696" s="121" t="s">
        <v>205</v>
      </c>
      <c r="E696" s="121" t="s">
        <v>230</v>
      </c>
      <c r="F696" s="121" t="s">
        <v>205</v>
      </c>
      <c r="G696" s="122">
        <v>0</v>
      </c>
      <c r="H696" s="122">
        <v>1.88</v>
      </c>
      <c r="I696" s="135">
        <v>1.86</v>
      </c>
      <c r="J696" s="39">
        <f>Table_ForecastInput[[#This Row],[Quote]]/Table_ForecastInput[[#This Row],[Closer]]-100%</f>
        <v>1.0752688172043001E-2</v>
      </c>
      <c r="K696" s="36"/>
      <c r="L696" s="20">
        <v>0.87999999999999989</v>
      </c>
      <c r="M696" s="139">
        <f>M695+Table_ForecastInput[[#This Row],[gew./verl. EH]]</f>
        <v>58.525000000000048</v>
      </c>
    </row>
    <row r="697" spans="2:13" ht="21" customHeight="1" x14ac:dyDescent="0.3">
      <c r="B697" s="123">
        <v>44436</v>
      </c>
      <c r="C697" s="120" t="s">
        <v>99</v>
      </c>
      <c r="D697" s="121" t="s">
        <v>202</v>
      </c>
      <c r="E697" s="121" t="s">
        <v>168</v>
      </c>
      <c r="F697" s="121" t="s">
        <v>168</v>
      </c>
      <c r="G697" s="122">
        <v>0</v>
      </c>
      <c r="H697" s="122">
        <v>1.74</v>
      </c>
      <c r="I697" s="135">
        <v>1.55</v>
      </c>
      <c r="J697" s="39">
        <f>Table_ForecastInput[[#This Row],[Quote]]/Table_ForecastInput[[#This Row],[Closer]]-100%</f>
        <v>0.1225806451612903</v>
      </c>
      <c r="K697" s="36"/>
      <c r="L697" s="20">
        <v>0.74</v>
      </c>
      <c r="M697" s="139">
        <f>M696+Table_ForecastInput[[#This Row],[gew./verl. EH]]</f>
        <v>59.26500000000005</v>
      </c>
    </row>
    <row r="698" spans="2:13" ht="21" customHeight="1" x14ac:dyDescent="0.3">
      <c r="B698" s="123">
        <v>44436</v>
      </c>
      <c r="C698" s="120" t="s">
        <v>9</v>
      </c>
      <c r="D698" s="121" t="s">
        <v>10</v>
      </c>
      <c r="E698" s="121" t="s">
        <v>61</v>
      </c>
      <c r="F698" s="121" t="s">
        <v>10</v>
      </c>
      <c r="G698" s="122">
        <v>-0.25</v>
      </c>
      <c r="H698" s="122">
        <v>1.95</v>
      </c>
      <c r="I698" s="135">
        <v>1.67</v>
      </c>
      <c r="J698" s="39">
        <f>Table_ForecastInput[[#This Row],[Quote]]/Table_ForecastInput[[#This Row],[Closer]]-100%</f>
        <v>0.16766467065868262</v>
      </c>
      <c r="K698" s="36"/>
      <c r="L698" s="20">
        <v>0.95</v>
      </c>
      <c r="M698" s="139">
        <f>M697+Table_ForecastInput[[#This Row],[gew./verl. EH]]</f>
        <v>60.215000000000053</v>
      </c>
    </row>
    <row r="699" spans="2:13" ht="21" customHeight="1" x14ac:dyDescent="0.3">
      <c r="B699" s="123">
        <v>44437</v>
      </c>
      <c r="C699" s="120" t="s">
        <v>21</v>
      </c>
      <c r="D699" s="121" t="s">
        <v>62</v>
      </c>
      <c r="E699" s="121" t="s">
        <v>60</v>
      </c>
      <c r="F699" s="121" t="s">
        <v>60</v>
      </c>
      <c r="G699" s="122">
        <v>0</v>
      </c>
      <c r="H699" s="122">
        <v>1.93</v>
      </c>
      <c r="I699" s="135">
        <v>2</v>
      </c>
      <c r="J699" s="39">
        <f>Table_ForecastInput[[#This Row],[Quote]]/Table_ForecastInput[[#This Row],[Closer]]-100%</f>
        <v>-3.5000000000000031E-2</v>
      </c>
      <c r="K699" s="36"/>
      <c r="L699" s="20">
        <v>-1</v>
      </c>
      <c r="M699" s="139">
        <f>M698+Table_ForecastInput[[#This Row],[gew./verl. EH]]</f>
        <v>59.215000000000053</v>
      </c>
    </row>
    <row r="700" spans="2:13" ht="21" customHeight="1" x14ac:dyDescent="0.3">
      <c r="B700" s="123">
        <v>44437</v>
      </c>
      <c r="C700" s="120" t="s">
        <v>99</v>
      </c>
      <c r="D700" s="121" t="s">
        <v>100</v>
      </c>
      <c r="E700" s="121" t="s">
        <v>203</v>
      </c>
      <c r="F700" s="121" t="s">
        <v>203</v>
      </c>
      <c r="G700" s="122">
        <v>-0.25</v>
      </c>
      <c r="H700" s="122">
        <v>1.8</v>
      </c>
      <c r="I700" s="135">
        <v>1.76</v>
      </c>
      <c r="J700" s="39">
        <f>Table_ForecastInput[[#This Row],[Quote]]/Table_ForecastInput[[#This Row],[Closer]]-100%</f>
        <v>2.2727272727272707E-2</v>
      </c>
      <c r="K700" s="36"/>
      <c r="L700" s="20">
        <v>0.8</v>
      </c>
      <c r="M700" s="139">
        <f>M699+Table_ForecastInput[[#This Row],[gew./verl. EH]]</f>
        <v>60.01500000000005</v>
      </c>
    </row>
    <row r="701" spans="2:13" ht="21" customHeight="1" x14ac:dyDescent="0.3">
      <c r="B701" s="123">
        <v>44437</v>
      </c>
      <c r="C701" s="120" t="s">
        <v>18</v>
      </c>
      <c r="D701" s="121" t="s">
        <v>223</v>
      </c>
      <c r="E701" s="121" t="s">
        <v>56</v>
      </c>
      <c r="F701" s="121" t="s">
        <v>56</v>
      </c>
      <c r="G701" s="122">
        <v>0</v>
      </c>
      <c r="H701" s="122">
        <v>1.72</v>
      </c>
      <c r="I701" s="135">
        <v>1.62</v>
      </c>
      <c r="J701" s="39">
        <f>Table_ForecastInput[[#This Row],[Quote]]/Table_ForecastInput[[#This Row],[Closer]]-100%</f>
        <v>6.1728395061728225E-2</v>
      </c>
      <c r="K701" s="36"/>
      <c r="L701" s="20">
        <v>0.72</v>
      </c>
      <c r="M701" s="139">
        <f>M700+Table_ForecastInput[[#This Row],[gew./verl. EH]]</f>
        <v>60.735000000000049</v>
      </c>
    </row>
    <row r="702" spans="2:13" ht="21" customHeight="1" x14ac:dyDescent="0.3">
      <c r="B702" s="123">
        <v>44450</v>
      </c>
      <c r="C702" s="120" t="s">
        <v>16</v>
      </c>
      <c r="D702" s="121" t="s">
        <v>66</v>
      </c>
      <c r="E702" s="121" t="s">
        <v>74</v>
      </c>
      <c r="F702" s="121" t="s">
        <v>74</v>
      </c>
      <c r="G702" s="122">
        <v>0.25</v>
      </c>
      <c r="H702" s="122">
        <v>1.57</v>
      </c>
      <c r="I702" s="135">
        <v>1.58</v>
      </c>
      <c r="J702" s="39">
        <f>Table_ForecastInput[[#This Row],[Quote]]/Table_ForecastInput[[#This Row],[Closer]]-100%</f>
        <v>-6.3291139240506666E-3</v>
      </c>
      <c r="K702" s="36"/>
      <c r="L702" s="20">
        <v>0.57000000000000006</v>
      </c>
      <c r="M702" s="139">
        <f>M701+Table_ForecastInput[[#This Row],[gew./verl. EH]]</f>
        <v>61.305000000000049</v>
      </c>
    </row>
    <row r="703" spans="2:13" ht="21" customHeight="1" x14ac:dyDescent="0.3">
      <c r="B703" s="123">
        <v>44450</v>
      </c>
      <c r="C703" s="120" t="s">
        <v>16</v>
      </c>
      <c r="D703" s="121" t="s">
        <v>77</v>
      </c>
      <c r="E703" s="121" t="s">
        <v>81</v>
      </c>
      <c r="F703" s="121" t="s">
        <v>81</v>
      </c>
      <c r="G703" s="122">
        <v>0</v>
      </c>
      <c r="H703" s="122">
        <v>1.65</v>
      </c>
      <c r="I703" s="135">
        <v>1.7</v>
      </c>
      <c r="J703" s="39">
        <f>Table_ForecastInput[[#This Row],[Quote]]/Table_ForecastInput[[#This Row],[Closer]]-100%</f>
        <v>-2.9411764705882359E-2</v>
      </c>
      <c r="K703" s="36"/>
      <c r="L703" s="20">
        <v>0</v>
      </c>
      <c r="M703" s="139">
        <f>M702+Table_ForecastInput[[#This Row],[gew./verl. EH]]</f>
        <v>61.305000000000049</v>
      </c>
    </row>
    <row r="704" spans="2:13" ht="21" customHeight="1" x14ac:dyDescent="0.3">
      <c r="B704" s="123">
        <v>44450</v>
      </c>
      <c r="C704" s="120" t="s">
        <v>99</v>
      </c>
      <c r="D704" s="121" t="s">
        <v>172</v>
      </c>
      <c r="E704" s="121" t="s">
        <v>176</v>
      </c>
      <c r="F704" s="121" t="s">
        <v>176</v>
      </c>
      <c r="G704" s="122">
        <v>0</v>
      </c>
      <c r="H704" s="122">
        <v>1.72</v>
      </c>
      <c r="I704" s="135">
        <v>1.63</v>
      </c>
      <c r="J704" s="39">
        <f>Table_ForecastInput[[#This Row],[Quote]]/Table_ForecastInput[[#This Row],[Closer]]-100%</f>
        <v>5.5214723926380493E-2</v>
      </c>
      <c r="K704" s="36"/>
      <c r="L704" s="20">
        <v>0.72</v>
      </c>
      <c r="M704" s="139">
        <f>M703+Table_ForecastInput[[#This Row],[gew./verl. EH]]</f>
        <v>62.025000000000048</v>
      </c>
    </row>
    <row r="705" spans="2:13" ht="21" customHeight="1" x14ac:dyDescent="0.3">
      <c r="B705" s="123">
        <v>44451</v>
      </c>
      <c r="C705" s="120" t="s">
        <v>6</v>
      </c>
      <c r="D705" s="121" t="s">
        <v>197</v>
      </c>
      <c r="E705" s="121" t="s">
        <v>32</v>
      </c>
      <c r="F705" s="121" t="s">
        <v>197</v>
      </c>
      <c r="G705" s="122">
        <v>-0.25</v>
      </c>
      <c r="H705" s="122">
        <v>1.99</v>
      </c>
      <c r="I705" s="135">
        <v>1.86</v>
      </c>
      <c r="J705" s="39">
        <f>Table_ForecastInput[[#This Row],[Quote]]/Table_ForecastInput[[#This Row],[Closer]]-100%</f>
        <v>6.9892473118279508E-2</v>
      </c>
      <c r="K705" s="36"/>
      <c r="L705" s="20">
        <v>0.99</v>
      </c>
      <c r="M705" s="139">
        <f>M704+Table_ForecastInput[[#This Row],[gew./verl. EH]]</f>
        <v>63.01500000000005</v>
      </c>
    </row>
    <row r="706" spans="2:13" ht="21" customHeight="1" x14ac:dyDescent="0.3">
      <c r="B706" s="123">
        <v>44451</v>
      </c>
      <c r="C706" s="120" t="s">
        <v>6</v>
      </c>
      <c r="D706" s="121" t="s">
        <v>127</v>
      </c>
      <c r="E706" s="121" t="s">
        <v>233</v>
      </c>
      <c r="F706" s="121" t="s">
        <v>127</v>
      </c>
      <c r="G706" s="122">
        <v>-0.25</v>
      </c>
      <c r="H706" s="122">
        <v>1.94</v>
      </c>
      <c r="I706" s="135">
        <v>2</v>
      </c>
      <c r="J706" s="39">
        <f>Table_ForecastInput[[#This Row],[Quote]]/Table_ForecastInput[[#This Row],[Closer]]-100%</f>
        <v>-3.0000000000000027E-2</v>
      </c>
      <c r="K706" s="36"/>
      <c r="L706" s="20">
        <v>-1</v>
      </c>
      <c r="M706" s="139">
        <f>M705+Table_ForecastInput[[#This Row],[gew./verl. EH]]</f>
        <v>62.01500000000005</v>
      </c>
    </row>
    <row r="707" spans="2:13" ht="21" customHeight="1" x14ac:dyDescent="0.3">
      <c r="B707" s="123">
        <v>44451</v>
      </c>
      <c r="C707" s="120" t="s">
        <v>18</v>
      </c>
      <c r="D707" s="121" t="s">
        <v>56</v>
      </c>
      <c r="E707" s="121" t="s">
        <v>54</v>
      </c>
      <c r="F707" s="121" t="s">
        <v>56</v>
      </c>
      <c r="G707" s="122">
        <v>0</v>
      </c>
      <c r="H707" s="122">
        <v>1.84</v>
      </c>
      <c r="I707" s="135">
        <v>1.6</v>
      </c>
      <c r="J707" s="39">
        <f>Table_ForecastInput[[#This Row],[Quote]]/Table_ForecastInput[[#This Row],[Closer]]-100%</f>
        <v>0.14999999999999991</v>
      </c>
      <c r="K707" s="36"/>
      <c r="L707" s="20">
        <v>-1</v>
      </c>
      <c r="M707" s="139">
        <f>M706+Table_ForecastInput[[#This Row],[gew./verl. EH]]</f>
        <v>61.01500000000005</v>
      </c>
    </row>
    <row r="708" spans="2:13" ht="21" customHeight="1" x14ac:dyDescent="0.3">
      <c r="B708" s="123">
        <v>44451</v>
      </c>
      <c r="C708" s="120" t="s">
        <v>21</v>
      </c>
      <c r="D708" s="121" t="s">
        <v>52</v>
      </c>
      <c r="E708" s="121" t="s">
        <v>224</v>
      </c>
      <c r="F708" s="121" t="s">
        <v>224</v>
      </c>
      <c r="G708" s="122">
        <v>0</v>
      </c>
      <c r="H708" s="122">
        <v>1.67</v>
      </c>
      <c r="I708" s="135">
        <v>1.94</v>
      </c>
      <c r="J708" s="39">
        <f>Table_ForecastInput[[#This Row],[Quote]]/Table_ForecastInput[[#This Row],[Closer]]-100%</f>
        <v>-0.13917525773195882</v>
      </c>
      <c r="K708" s="36"/>
      <c r="L708" s="20">
        <v>0.66999999999999993</v>
      </c>
      <c r="M708" s="139">
        <f>M707+Table_ForecastInput[[#This Row],[gew./verl. EH]]</f>
        <v>61.685000000000052</v>
      </c>
    </row>
    <row r="709" spans="2:13" ht="21" customHeight="1" x14ac:dyDescent="0.3">
      <c r="B709" s="123">
        <v>44451</v>
      </c>
      <c r="C709" s="120" t="s">
        <v>16</v>
      </c>
      <c r="D709" s="121" t="s">
        <v>128</v>
      </c>
      <c r="E709" s="121" t="s">
        <v>183</v>
      </c>
      <c r="F709" s="121" t="s">
        <v>183</v>
      </c>
      <c r="G709" s="122">
        <v>-0.5</v>
      </c>
      <c r="H709" s="122">
        <v>1.63</v>
      </c>
      <c r="I709" s="135">
        <v>1.67</v>
      </c>
      <c r="J709" s="39">
        <f>Table_ForecastInput[[#This Row],[Quote]]/Table_ForecastInput[[#This Row],[Closer]]-100%</f>
        <v>-2.3952095808383311E-2</v>
      </c>
      <c r="K709" s="36"/>
      <c r="L709" s="20">
        <v>0.62999999999999989</v>
      </c>
      <c r="M709" s="139">
        <f>M708+Table_ForecastInput[[#This Row],[gew./verl. EH]]</f>
        <v>62.315000000000055</v>
      </c>
    </row>
    <row r="710" spans="2:13" ht="21" customHeight="1" x14ac:dyDescent="0.3">
      <c r="B710" s="123">
        <v>44451</v>
      </c>
      <c r="C710" s="120" t="s">
        <v>99</v>
      </c>
      <c r="D710" s="121" t="s">
        <v>107</v>
      </c>
      <c r="E710" s="121" t="s">
        <v>171</v>
      </c>
      <c r="F710" s="121" t="s">
        <v>107</v>
      </c>
      <c r="G710" s="122">
        <v>0</v>
      </c>
      <c r="H710" s="122">
        <v>1.79</v>
      </c>
      <c r="I710" s="135">
        <v>1.7</v>
      </c>
      <c r="J710" s="39">
        <f>Table_ForecastInput[[#This Row],[Quote]]/Table_ForecastInput[[#This Row],[Closer]]-100%</f>
        <v>5.2941176470588269E-2</v>
      </c>
      <c r="K710" s="36"/>
      <c r="L710" s="20">
        <v>-1</v>
      </c>
      <c r="M710" s="139">
        <f>M709+Table_ForecastInput[[#This Row],[gew./verl. EH]]</f>
        <v>61.315000000000055</v>
      </c>
    </row>
    <row r="711" spans="2:13" ht="21" customHeight="1" x14ac:dyDescent="0.3">
      <c r="B711" s="123">
        <v>44452</v>
      </c>
      <c r="C711" s="120" t="s">
        <v>102</v>
      </c>
      <c r="D711" s="121" t="s">
        <v>166</v>
      </c>
      <c r="E711" s="121" t="s">
        <v>205</v>
      </c>
      <c r="F711" s="121" t="s">
        <v>205</v>
      </c>
      <c r="G711" s="122">
        <v>0</v>
      </c>
      <c r="H711" s="122">
        <v>1.79</v>
      </c>
      <c r="I711" s="135">
        <v>1.82</v>
      </c>
      <c r="J711" s="39">
        <f>Table_ForecastInput[[#This Row],[Quote]]/Table_ForecastInput[[#This Row],[Closer]]-100%</f>
        <v>-1.6483516483516536E-2</v>
      </c>
      <c r="K711" s="36"/>
      <c r="L711" s="20">
        <v>0.79</v>
      </c>
      <c r="M711" s="139">
        <f>M710+Table_ForecastInput[[#This Row],[gew./verl. EH]]</f>
        <v>62.105000000000054</v>
      </c>
    </row>
    <row r="712" spans="2:13" ht="21" customHeight="1" x14ac:dyDescent="0.3">
      <c r="B712" s="123">
        <v>44456</v>
      </c>
      <c r="C712" s="120" t="s">
        <v>21</v>
      </c>
      <c r="D712" s="121" t="s">
        <v>224</v>
      </c>
      <c r="E712" s="121" t="s">
        <v>231</v>
      </c>
      <c r="F712" s="121" t="s">
        <v>224</v>
      </c>
      <c r="G712" s="122">
        <v>-0.25</v>
      </c>
      <c r="H712" s="122">
        <v>1.48</v>
      </c>
      <c r="I712" s="135">
        <v>1.54</v>
      </c>
      <c r="J712" s="39">
        <f>Table_ForecastInput[[#This Row],[Quote]]/Table_ForecastInput[[#This Row],[Closer]]-100%</f>
        <v>-3.8961038961038974E-2</v>
      </c>
      <c r="K712" s="36"/>
      <c r="L712" s="20">
        <v>0.48</v>
      </c>
      <c r="M712" s="139">
        <f>M711+Table_ForecastInput[[#This Row],[gew./verl. EH]]</f>
        <v>62.585000000000051</v>
      </c>
    </row>
    <row r="713" spans="2:13" ht="21" customHeight="1" x14ac:dyDescent="0.3">
      <c r="B713" s="123">
        <v>44457</v>
      </c>
      <c r="C713" s="120" t="s">
        <v>16</v>
      </c>
      <c r="D713" s="121" t="s">
        <v>214</v>
      </c>
      <c r="E713" s="121" t="s">
        <v>178</v>
      </c>
      <c r="F713" s="121" t="s">
        <v>214</v>
      </c>
      <c r="G713" s="122">
        <v>0</v>
      </c>
      <c r="H713" s="122">
        <v>1.6</v>
      </c>
      <c r="I713" s="135">
        <v>1.63</v>
      </c>
      <c r="J713" s="39">
        <f>Table_ForecastInput[[#This Row],[Quote]]/Table_ForecastInput[[#This Row],[Closer]]-100%</f>
        <v>-1.8404907975460016E-2</v>
      </c>
      <c r="K713" s="36"/>
      <c r="L713" s="20">
        <v>-1</v>
      </c>
      <c r="M713" s="139">
        <f>M712+Table_ForecastInput[[#This Row],[gew./verl. EH]]</f>
        <v>61.585000000000051</v>
      </c>
    </row>
    <row r="714" spans="2:13" ht="21" customHeight="1" x14ac:dyDescent="0.3">
      <c r="B714" s="123">
        <v>44457</v>
      </c>
      <c r="C714" s="120" t="s">
        <v>99</v>
      </c>
      <c r="D714" s="121" t="s">
        <v>171</v>
      </c>
      <c r="E714" s="121" t="s">
        <v>110</v>
      </c>
      <c r="F714" s="121" t="s">
        <v>171</v>
      </c>
      <c r="G714" s="122">
        <v>-0.25</v>
      </c>
      <c r="H714" s="122">
        <v>1.96</v>
      </c>
      <c r="I714" s="135">
        <v>1.75</v>
      </c>
      <c r="J714" s="39">
        <f>Table_ForecastInput[[#This Row],[Quote]]/Table_ForecastInput[[#This Row],[Closer]]-100%</f>
        <v>0.11999999999999988</v>
      </c>
      <c r="K714" s="36"/>
      <c r="L714" s="20">
        <v>0.96</v>
      </c>
      <c r="M714" s="139">
        <f>M713+Table_ForecastInput[[#This Row],[gew./verl. EH]]</f>
        <v>62.545000000000051</v>
      </c>
    </row>
    <row r="715" spans="2:13" ht="21" customHeight="1" x14ac:dyDescent="0.3">
      <c r="B715" s="123">
        <v>44457</v>
      </c>
      <c r="C715" s="120" t="s">
        <v>99</v>
      </c>
      <c r="D715" s="121" t="s">
        <v>209</v>
      </c>
      <c r="E715" s="121" t="s">
        <v>168</v>
      </c>
      <c r="F715" s="121" t="s">
        <v>209</v>
      </c>
      <c r="G715" s="122">
        <v>0</v>
      </c>
      <c r="H715" s="122">
        <v>1.88</v>
      </c>
      <c r="I715" s="135">
        <v>1.68</v>
      </c>
      <c r="J715" s="39">
        <f>Table_ForecastInput[[#This Row],[Quote]]/Table_ForecastInput[[#This Row],[Closer]]-100%</f>
        <v>0.11904761904761907</v>
      </c>
      <c r="K715" s="36"/>
      <c r="L715" s="20">
        <v>-1</v>
      </c>
      <c r="M715" s="139">
        <f>M714+Table_ForecastInput[[#This Row],[gew./verl. EH]]</f>
        <v>61.545000000000051</v>
      </c>
    </row>
    <row r="716" spans="2:13" ht="21" customHeight="1" x14ac:dyDescent="0.3">
      <c r="B716" s="123">
        <v>44457</v>
      </c>
      <c r="C716" s="120" t="s">
        <v>18</v>
      </c>
      <c r="D716" s="121" t="s">
        <v>19</v>
      </c>
      <c r="E716" s="121" t="s">
        <v>56</v>
      </c>
      <c r="F716" s="121" t="s">
        <v>56</v>
      </c>
      <c r="G716" s="122">
        <v>0</v>
      </c>
      <c r="H716" s="122">
        <v>1.79</v>
      </c>
      <c r="I716" s="135">
        <v>1.66</v>
      </c>
      <c r="J716" s="39">
        <f>Table_ForecastInput[[#This Row],[Quote]]/Table_ForecastInput[[#This Row],[Closer]]-100%</f>
        <v>7.8313253012048278E-2</v>
      </c>
      <c r="K716" s="36"/>
      <c r="L716" s="20">
        <v>0.79</v>
      </c>
      <c r="M716" s="139">
        <f>M715+Table_ForecastInput[[#This Row],[gew./verl. EH]]</f>
        <v>62.335000000000051</v>
      </c>
    </row>
    <row r="717" spans="2:13" ht="21" customHeight="1" x14ac:dyDescent="0.3">
      <c r="B717" s="123">
        <v>44458</v>
      </c>
      <c r="C717" s="120" t="s">
        <v>6</v>
      </c>
      <c r="D717" s="121" t="s">
        <v>36</v>
      </c>
      <c r="E717" s="121" t="s">
        <v>33</v>
      </c>
      <c r="F717" s="121" t="s">
        <v>36</v>
      </c>
      <c r="G717" s="122">
        <v>-0.25</v>
      </c>
      <c r="H717" s="122">
        <v>1.82</v>
      </c>
      <c r="I717" s="135">
        <v>1.79</v>
      </c>
      <c r="J717" s="39">
        <f>Table_ForecastInput[[#This Row],[Quote]]/Table_ForecastInput[[#This Row],[Closer]]-100%</f>
        <v>1.6759776536312776E-2</v>
      </c>
      <c r="K717" s="36"/>
      <c r="L717" s="20">
        <v>-1</v>
      </c>
      <c r="M717" s="139">
        <f>M716+Table_ForecastInput[[#This Row],[gew./verl. EH]]</f>
        <v>61.335000000000051</v>
      </c>
    </row>
    <row r="718" spans="2:13" ht="21" customHeight="1" x14ac:dyDescent="0.3">
      <c r="B718" s="123">
        <v>44458</v>
      </c>
      <c r="C718" s="120" t="s">
        <v>9</v>
      </c>
      <c r="D718" s="121" t="s">
        <v>35</v>
      </c>
      <c r="E718" s="121" t="s">
        <v>234</v>
      </c>
      <c r="F718" s="121" t="s">
        <v>35</v>
      </c>
      <c r="G718" s="122">
        <v>0</v>
      </c>
      <c r="H718" s="122">
        <v>1.83</v>
      </c>
      <c r="I718" s="135">
        <v>1.66</v>
      </c>
      <c r="J718" s="39">
        <f>Table_ForecastInput[[#This Row],[Quote]]/Table_ForecastInput[[#This Row],[Closer]]-100%</f>
        <v>0.10240963855421703</v>
      </c>
      <c r="K718" s="36"/>
      <c r="L718" s="20">
        <v>-1</v>
      </c>
      <c r="M718" s="139">
        <f>M717+Table_ForecastInput[[#This Row],[gew./verl. EH]]</f>
        <v>60.335000000000051</v>
      </c>
    </row>
    <row r="719" spans="2:13" ht="21" customHeight="1" x14ac:dyDescent="0.3">
      <c r="B719" s="123">
        <v>44458</v>
      </c>
      <c r="C719" s="120" t="s">
        <v>9</v>
      </c>
      <c r="D719" s="121" t="s">
        <v>12</v>
      </c>
      <c r="E719" s="121" t="s">
        <v>58</v>
      </c>
      <c r="F719" s="121" t="s">
        <v>58</v>
      </c>
      <c r="G719" s="122">
        <v>-0.25</v>
      </c>
      <c r="H719" s="122">
        <v>1.71</v>
      </c>
      <c r="I719" s="135">
        <v>1.87</v>
      </c>
      <c r="J719" s="39">
        <f>Table_ForecastInput[[#This Row],[Quote]]/Table_ForecastInput[[#This Row],[Closer]]-100%</f>
        <v>-8.5561497326203328E-2</v>
      </c>
      <c r="K719" s="36"/>
      <c r="L719" s="20">
        <v>-1</v>
      </c>
      <c r="M719" s="139">
        <f>M718+Table_ForecastInput[[#This Row],[gew./verl. EH]]</f>
        <v>59.335000000000051</v>
      </c>
    </row>
    <row r="720" spans="2:13" ht="21" customHeight="1" x14ac:dyDescent="0.3">
      <c r="B720" s="123">
        <v>44460</v>
      </c>
      <c r="C720" s="120" t="s">
        <v>18</v>
      </c>
      <c r="D720" s="121" t="s">
        <v>28</v>
      </c>
      <c r="E720" s="121" t="s">
        <v>121</v>
      </c>
      <c r="F720" s="121" t="s">
        <v>121</v>
      </c>
      <c r="G720" s="122">
        <v>-0.5</v>
      </c>
      <c r="H720" s="122">
        <v>1.71</v>
      </c>
      <c r="I720" s="135">
        <v>1.65</v>
      </c>
      <c r="J720" s="39">
        <f>Table_ForecastInput[[#This Row],[Quote]]/Table_ForecastInput[[#This Row],[Closer]]-100%</f>
        <v>3.6363636363636376E-2</v>
      </c>
      <c r="K720" s="36"/>
      <c r="L720" s="20">
        <v>0.71</v>
      </c>
      <c r="M720" s="139">
        <f>M719+Table_ForecastInput[[#This Row],[gew./verl. EH]]</f>
        <v>60.045000000000051</v>
      </c>
    </row>
    <row r="721" spans="2:13" ht="21" customHeight="1" x14ac:dyDescent="0.3">
      <c r="B721" s="123">
        <v>44461</v>
      </c>
      <c r="C721" s="120" t="s">
        <v>9</v>
      </c>
      <c r="D721" s="121" t="s">
        <v>235</v>
      </c>
      <c r="E721" s="121" t="s">
        <v>12</v>
      </c>
      <c r="F721" s="121" t="s">
        <v>12</v>
      </c>
      <c r="G721" s="122">
        <v>-0.25</v>
      </c>
      <c r="H721" s="122">
        <v>1.81</v>
      </c>
      <c r="I721" s="135">
        <v>1.8</v>
      </c>
      <c r="J721" s="39">
        <f>Table_ForecastInput[[#This Row],[Quote]]/Table_ForecastInput[[#This Row],[Closer]]-100%</f>
        <v>5.5555555555555358E-3</v>
      </c>
      <c r="K721" s="36"/>
      <c r="L721" s="20">
        <v>-0.5</v>
      </c>
      <c r="M721" s="139">
        <f>M720+Table_ForecastInput[[#This Row],[gew./verl. EH]]</f>
        <v>59.545000000000051</v>
      </c>
    </row>
    <row r="722" spans="2:13" ht="21" customHeight="1" x14ac:dyDescent="0.3">
      <c r="B722" s="123">
        <v>44461</v>
      </c>
      <c r="C722" s="120" t="s">
        <v>6</v>
      </c>
      <c r="D722" s="121" t="s">
        <v>36</v>
      </c>
      <c r="E722" s="121" t="s">
        <v>93</v>
      </c>
      <c r="F722" s="121" t="s">
        <v>115</v>
      </c>
      <c r="G722" s="122">
        <v>-0.25</v>
      </c>
      <c r="H722" s="122">
        <v>1.83</v>
      </c>
      <c r="I722" s="135">
        <v>2</v>
      </c>
      <c r="J722" s="39">
        <f>Table_ForecastInput[[#This Row],[Quote]]/Table_ForecastInput[[#This Row],[Closer]]-100%</f>
        <v>-8.4999999999999964E-2</v>
      </c>
      <c r="K722" s="36"/>
      <c r="L722" s="20">
        <v>-0.5</v>
      </c>
      <c r="M722" s="139">
        <f>M721+Table_ForecastInput[[#This Row],[gew./verl. EH]]</f>
        <v>59.045000000000051</v>
      </c>
    </row>
    <row r="723" spans="2:13" ht="21" customHeight="1" x14ac:dyDescent="0.3">
      <c r="B723" s="123">
        <v>44461</v>
      </c>
      <c r="C723" s="120" t="s">
        <v>6</v>
      </c>
      <c r="D723" s="121" t="s">
        <v>126</v>
      </c>
      <c r="E723" s="121" t="s">
        <v>7</v>
      </c>
      <c r="F723" s="121" t="s">
        <v>7</v>
      </c>
      <c r="G723" s="122">
        <v>-0.25</v>
      </c>
      <c r="H723" s="122">
        <v>1.97</v>
      </c>
      <c r="I723" s="135">
        <v>1.84</v>
      </c>
      <c r="J723" s="39">
        <f>Table_ForecastInput[[#This Row],[Quote]]/Table_ForecastInput[[#This Row],[Closer]]-100%</f>
        <v>7.0652173913043459E-2</v>
      </c>
      <c r="K723" s="36"/>
      <c r="L723" s="20">
        <v>-1</v>
      </c>
      <c r="M723" s="139">
        <f>M722+Table_ForecastInput[[#This Row],[gew./verl. EH]]</f>
        <v>58.045000000000051</v>
      </c>
    </row>
    <row r="724" spans="2:13" ht="21" customHeight="1" x14ac:dyDescent="0.3">
      <c r="B724" s="123">
        <v>44462</v>
      </c>
      <c r="C724" s="120" t="s">
        <v>9</v>
      </c>
      <c r="D724" s="121" t="s">
        <v>180</v>
      </c>
      <c r="E724" s="121" t="s">
        <v>11</v>
      </c>
      <c r="F724" s="121" t="s">
        <v>11</v>
      </c>
      <c r="G724" s="122">
        <v>-0.5</v>
      </c>
      <c r="H724" s="122">
        <v>1.83</v>
      </c>
      <c r="I724" s="135">
        <v>1.76</v>
      </c>
      <c r="J724" s="39">
        <f>Table_ForecastInput[[#This Row],[Quote]]/Table_ForecastInput[[#This Row],[Closer]]-100%</f>
        <v>3.9772727272727293E-2</v>
      </c>
      <c r="K724" s="36"/>
      <c r="L724" s="20">
        <v>0.83000000000000007</v>
      </c>
      <c r="M724" s="139">
        <f>M723+Table_ForecastInput[[#This Row],[gew./verl. EH]]</f>
        <v>58.87500000000005</v>
      </c>
    </row>
    <row r="725" spans="2:13" ht="21" customHeight="1" x14ac:dyDescent="0.3">
      <c r="B725" s="123">
        <v>44462</v>
      </c>
      <c r="C725" s="120" t="s">
        <v>102</v>
      </c>
      <c r="D725" s="121" t="s">
        <v>109</v>
      </c>
      <c r="E725" s="121" t="s">
        <v>230</v>
      </c>
      <c r="F725" s="121" t="s">
        <v>109</v>
      </c>
      <c r="G725" s="122">
        <v>0</v>
      </c>
      <c r="H725" s="122">
        <v>1.85</v>
      </c>
      <c r="I725" s="135">
        <v>1.71</v>
      </c>
      <c r="J725" s="39">
        <f>Table_ForecastInput[[#This Row],[Quote]]/Table_ForecastInput[[#This Row],[Closer]]-100%</f>
        <v>8.1871345029239873E-2</v>
      </c>
      <c r="K725" s="36"/>
      <c r="L725" s="20">
        <v>0</v>
      </c>
      <c r="M725" s="139">
        <f>M724+Table_ForecastInput[[#This Row],[gew./verl. EH]]</f>
        <v>58.87500000000005</v>
      </c>
    </row>
    <row r="726" spans="2:13" ht="21" customHeight="1" x14ac:dyDescent="0.3">
      <c r="B726" s="123">
        <v>44462</v>
      </c>
      <c r="C726" s="120" t="s">
        <v>18</v>
      </c>
      <c r="D726" s="121" t="s">
        <v>189</v>
      </c>
      <c r="E726" s="121" t="s">
        <v>57</v>
      </c>
      <c r="F726" s="121" t="s">
        <v>90</v>
      </c>
      <c r="G726" s="122">
        <v>-0.5</v>
      </c>
      <c r="H726" s="122">
        <v>1.94</v>
      </c>
      <c r="I726" s="135">
        <v>2</v>
      </c>
      <c r="J726" s="39">
        <f>Table_ForecastInput[[#This Row],[Quote]]/Table_ForecastInput[[#This Row],[Closer]]-100%</f>
        <v>-3.0000000000000027E-2</v>
      </c>
      <c r="K726" s="36"/>
      <c r="L726" s="20">
        <v>0.94</v>
      </c>
      <c r="M726" s="139">
        <f>M725+Table_ForecastInput[[#This Row],[gew./verl. EH]]</f>
        <v>59.815000000000047</v>
      </c>
    </row>
    <row r="727" spans="2:13" ht="21" customHeight="1" x14ac:dyDescent="0.3">
      <c r="B727" s="123">
        <v>44464</v>
      </c>
      <c r="C727" s="120" t="s">
        <v>18</v>
      </c>
      <c r="D727" s="121" t="s">
        <v>19</v>
      </c>
      <c r="E727" s="121" t="s">
        <v>121</v>
      </c>
      <c r="F727" s="121" t="s">
        <v>121</v>
      </c>
      <c r="G727" s="122">
        <v>-0.5</v>
      </c>
      <c r="H727" s="122">
        <v>1.57</v>
      </c>
      <c r="I727" s="135">
        <v>1.49</v>
      </c>
      <c r="J727" s="39">
        <f>Table_ForecastInput[[#This Row],[Quote]]/Table_ForecastInput[[#This Row],[Closer]]-100%</f>
        <v>5.3691275167785379E-2</v>
      </c>
      <c r="K727" s="36"/>
      <c r="L727" s="20">
        <v>-1</v>
      </c>
      <c r="M727" s="139">
        <f>M726+Table_ForecastInput[[#This Row],[gew./verl. EH]]</f>
        <v>58.815000000000047</v>
      </c>
    </row>
    <row r="728" spans="2:13" ht="21" customHeight="1" x14ac:dyDescent="0.3">
      <c r="B728" s="123">
        <v>44464</v>
      </c>
      <c r="C728" s="120" t="s">
        <v>21</v>
      </c>
      <c r="D728" s="121" t="s">
        <v>24</v>
      </c>
      <c r="E728" s="121" t="s">
        <v>125</v>
      </c>
      <c r="F728" s="121" t="s">
        <v>199</v>
      </c>
      <c r="G728" s="122">
        <v>0</v>
      </c>
      <c r="H728" s="122">
        <v>1.55</v>
      </c>
      <c r="I728" s="135">
        <v>1.58</v>
      </c>
      <c r="J728" s="39">
        <f>Table_ForecastInput[[#This Row],[Quote]]/Table_ForecastInput[[#This Row],[Closer]]-100%</f>
        <v>-1.8987341772151889E-2</v>
      </c>
      <c r="K728" s="36"/>
      <c r="L728" s="20">
        <v>0</v>
      </c>
      <c r="M728" s="139">
        <f>M727+Table_ForecastInput[[#This Row],[gew./verl. EH]]</f>
        <v>58.815000000000047</v>
      </c>
    </row>
    <row r="729" spans="2:13" ht="21" customHeight="1" x14ac:dyDescent="0.3">
      <c r="B729" s="123">
        <v>44464</v>
      </c>
      <c r="C729" s="120" t="s">
        <v>21</v>
      </c>
      <c r="D729" s="121" t="s">
        <v>22</v>
      </c>
      <c r="E729" s="121" t="s">
        <v>23</v>
      </c>
      <c r="F729" s="121" t="s">
        <v>23</v>
      </c>
      <c r="G729" s="122">
        <v>0</v>
      </c>
      <c r="H729" s="122">
        <v>1.81</v>
      </c>
      <c r="I729" s="135">
        <v>2</v>
      </c>
      <c r="J729" s="39">
        <f>Table_ForecastInput[[#This Row],[Quote]]/Table_ForecastInput[[#This Row],[Closer]]-100%</f>
        <v>-9.4999999999999973E-2</v>
      </c>
      <c r="K729" s="36"/>
      <c r="L729" s="20">
        <v>-1</v>
      </c>
      <c r="M729" s="139">
        <f>M728+Table_ForecastInput[[#This Row],[gew./verl. EH]]</f>
        <v>57.815000000000047</v>
      </c>
    </row>
    <row r="730" spans="2:13" ht="21" customHeight="1" x14ac:dyDescent="0.3">
      <c r="B730" s="123">
        <v>44464</v>
      </c>
      <c r="C730" s="120" t="s">
        <v>16</v>
      </c>
      <c r="D730" s="121" t="s">
        <v>128</v>
      </c>
      <c r="E730" s="121" t="s">
        <v>81</v>
      </c>
      <c r="F730" s="121" t="s">
        <v>81</v>
      </c>
      <c r="G730" s="122">
        <v>0</v>
      </c>
      <c r="H730" s="122">
        <v>1.84</v>
      </c>
      <c r="I730" s="135">
        <v>1.74</v>
      </c>
      <c r="J730" s="39">
        <f>Table_ForecastInput[[#This Row],[Quote]]/Table_ForecastInput[[#This Row],[Closer]]-100%</f>
        <v>5.7471264367816133E-2</v>
      </c>
      <c r="K730" s="36"/>
      <c r="L730" s="20">
        <v>0.84000000000000008</v>
      </c>
      <c r="M730" s="139">
        <f>M729+Table_ForecastInput[[#This Row],[gew./verl. EH]]</f>
        <v>58.655000000000051</v>
      </c>
    </row>
    <row r="731" spans="2:13" ht="21" customHeight="1" x14ac:dyDescent="0.3">
      <c r="B731" s="123">
        <v>44464</v>
      </c>
      <c r="C731" s="120" t="s">
        <v>16</v>
      </c>
      <c r="D731" s="121" t="s">
        <v>178</v>
      </c>
      <c r="E731" s="121" t="s">
        <v>207</v>
      </c>
      <c r="F731" s="121" t="s">
        <v>236</v>
      </c>
      <c r="G731" s="122">
        <v>0</v>
      </c>
      <c r="H731" s="122">
        <v>1.71</v>
      </c>
      <c r="I731" s="135">
        <v>1.55</v>
      </c>
      <c r="J731" s="39">
        <f>Table_ForecastInput[[#This Row],[Quote]]/Table_ForecastInput[[#This Row],[Closer]]-100%</f>
        <v>0.10322580645161294</v>
      </c>
      <c r="K731" s="36"/>
      <c r="L731" s="20">
        <v>0</v>
      </c>
      <c r="M731" s="139">
        <f>M730+Table_ForecastInput[[#This Row],[gew./verl. EH]]</f>
        <v>58.655000000000051</v>
      </c>
    </row>
    <row r="732" spans="2:13" ht="21" customHeight="1" x14ac:dyDescent="0.3">
      <c r="B732" s="123">
        <v>44464</v>
      </c>
      <c r="C732" s="120" t="s">
        <v>6</v>
      </c>
      <c r="D732" s="121" t="s">
        <v>32</v>
      </c>
      <c r="E732" s="121" t="s">
        <v>7</v>
      </c>
      <c r="F732" s="121" t="s">
        <v>7</v>
      </c>
      <c r="G732" s="122">
        <v>0</v>
      </c>
      <c r="H732" s="122">
        <v>1.65</v>
      </c>
      <c r="I732" s="135">
        <v>1.57</v>
      </c>
      <c r="J732" s="39">
        <f>Table_ForecastInput[[#This Row],[Quote]]/Table_ForecastInput[[#This Row],[Closer]]-100%</f>
        <v>5.0955414012738842E-2</v>
      </c>
      <c r="K732" s="36"/>
      <c r="L732" s="20">
        <v>0.64999999999999991</v>
      </c>
      <c r="M732" s="139">
        <f>M731+Table_ForecastInput[[#This Row],[gew./verl. EH]]</f>
        <v>59.305000000000049</v>
      </c>
    </row>
    <row r="733" spans="2:13" ht="21" customHeight="1" x14ac:dyDescent="0.3">
      <c r="B733" s="123">
        <v>44464</v>
      </c>
      <c r="C733" s="120" t="s">
        <v>9</v>
      </c>
      <c r="D733" s="121" t="s">
        <v>15</v>
      </c>
      <c r="E733" s="121" t="s">
        <v>12</v>
      </c>
      <c r="F733" s="121" t="s">
        <v>12</v>
      </c>
      <c r="G733" s="122">
        <v>0</v>
      </c>
      <c r="H733" s="122">
        <v>1.93</v>
      </c>
      <c r="I733" s="135">
        <v>1.99</v>
      </c>
      <c r="J733" s="39">
        <f>Table_ForecastInput[[#This Row],[Quote]]/Table_ForecastInput[[#This Row],[Closer]]-100%</f>
        <v>-3.0150753768844241E-2</v>
      </c>
      <c r="K733" s="36"/>
      <c r="L733" s="20">
        <v>0</v>
      </c>
      <c r="M733" s="139">
        <f>M732+Table_ForecastInput[[#This Row],[gew./verl. EH]]</f>
        <v>59.305000000000049</v>
      </c>
    </row>
    <row r="734" spans="2:13" ht="21" customHeight="1" x14ac:dyDescent="0.3">
      <c r="B734" s="123">
        <v>44465</v>
      </c>
      <c r="C734" s="120" t="s">
        <v>6</v>
      </c>
      <c r="D734" s="121" t="s">
        <v>233</v>
      </c>
      <c r="E734" s="121" t="s">
        <v>36</v>
      </c>
      <c r="F734" s="121" t="s">
        <v>36</v>
      </c>
      <c r="G734" s="122">
        <v>0</v>
      </c>
      <c r="H734" s="122">
        <v>1.94</v>
      </c>
      <c r="I734" s="135">
        <v>1.89</v>
      </c>
      <c r="J734" s="39">
        <f>Table_ForecastInput[[#This Row],[Quote]]/Table_ForecastInput[[#This Row],[Closer]]-100%</f>
        <v>2.6455026455026509E-2</v>
      </c>
      <c r="K734" s="36"/>
      <c r="L734" s="20">
        <v>0</v>
      </c>
      <c r="M734" s="139">
        <f>M733+Table_ForecastInput[[#This Row],[gew./verl. EH]]</f>
        <v>59.305000000000049</v>
      </c>
    </row>
    <row r="735" spans="2:13" ht="21" customHeight="1" x14ac:dyDescent="0.3">
      <c r="B735" s="123">
        <v>44465</v>
      </c>
      <c r="C735" s="120" t="s">
        <v>9</v>
      </c>
      <c r="D735" s="121" t="s">
        <v>89</v>
      </c>
      <c r="E735" s="121" t="s">
        <v>85</v>
      </c>
      <c r="F735" s="121" t="s">
        <v>85</v>
      </c>
      <c r="G735" s="122">
        <v>0</v>
      </c>
      <c r="H735" s="122">
        <v>1.93</v>
      </c>
      <c r="I735" s="135">
        <v>1.88</v>
      </c>
      <c r="J735" s="39">
        <f>Table_ForecastInput[[#This Row],[Quote]]/Table_ForecastInput[[#This Row],[Closer]]-100%</f>
        <v>2.659574468085113E-2</v>
      </c>
      <c r="K735" s="36"/>
      <c r="L735" s="20">
        <v>-1</v>
      </c>
      <c r="M735" s="139">
        <f>M734+Table_ForecastInput[[#This Row],[gew./verl. EH]]</f>
        <v>58.305000000000049</v>
      </c>
    </row>
    <row r="736" spans="2:13" ht="21" customHeight="1" x14ac:dyDescent="0.3">
      <c r="B736" s="123">
        <v>44465</v>
      </c>
      <c r="C736" s="120" t="s">
        <v>9</v>
      </c>
      <c r="D736" s="121" t="s">
        <v>13</v>
      </c>
      <c r="E736" s="121" t="s">
        <v>10</v>
      </c>
      <c r="F736" s="121" t="s">
        <v>10</v>
      </c>
      <c r="G736" s="122">
        <v>0</v>
      </c>
      <c r="H736" s="122">
        <v>1.72</v>
      </c>
      <c r="I736" s="135">
        <v>1.76</v>
      </c>
      <c r="J736" s="39">
        <f>Table_ForecastInput[[#This Row],[Quote]]/Table_ForecastInput[[#This Row],[Closer]]-100%</f>
        <v>-2.2727272727272707E-2</v>
      </c>
      <c r="K736" s="36"/>
      <c r="L736" s="20">
        <v>-1</v>
      </c>
      <c r="M736" s="139">
        <f>M735+Table_ForecastInput[[#This Row],[gew./verl. EH]]</f>
        <v>57.305000000000049</v>
      </c>
    </row>
    <row r="737" spans="2:13" ht="21" customHeight="1" x14ac:dyDescent="0.3">
      <c r="B737" s="123">
        <v>44465</v>
      </c>
      <c r="C737" s="120" t="s">
        <v>99</v>
      </c>
      <c r="D737" s="121" t="s">
        <v>106</v>
      </c>
      <c r="E737" s="121" t="s">
        <v>202</v>
      </c>
      <c r="F737" s="121" t="s">
        <v>106</v>
      </c>
      <c r="G737" s="122">
        <v>-0.5</v>
      </c>
      <c r="H737" s="122">
        <v>1.46</v>
      </c>
      <c r="I737" s="135">
        <v>1.3</v>
      </c>
      <c r="J737" s="39">
        <f>Table_ForecastInput[[#This Row],[Quote]]/Table_ForecastInput[[#This Row],[Closer]]-100%</f>
        <v>0.12307692307692308</v>
      </c>
      <c r="K737" s="36"/>
      <c r="L737" s="20">
        <v>0.45999999999999996</v>
      </c>
      <c r="M737" s="139">
        <f>M736+Table_ForecastInput[[#This Row],[gew./verl. EH]]</f>
        <v>57.76500000000005</v>
      </c>
    </row>
    <row r="738" spans="2:13" ht="21" customHeight="1" x14ac:dyDescent="0.3">
      <c r="B738" s="123">
        <v>44465</v>
      </c>
      <c r="C738" s="120" t="s">
        <v>9</v>
      </c>
      <c r="D738" s="121" t="s">
        <v>63</v>
      </c>
      <c r="E738" s="121" t="s">
        <v>58</v>
      </c>
      <c r="F738" s="121" t="s">
        <v>58</v>
      </c>
      <c r="G738" s="122">
        <v>0</v>
      </c>
      <c r="H738" s="122">
        <v>1.95</v>
      </c>
      <c r="I738" s="135">
        <v>2</v>
      </c>
      <c r="J738" s="39">
        <f>Table_ForecastInput[[#This Row],[Quote]]/Table_ForecastInput[[#This Row],[Closer]]-100%</f>
        <v>-2.5000000000000022E-2</v>
      </c>
      <c r="K738" s="36"/>
      <c r="L738" s="20">
        <v>-1</v>
      </c>
      <c r="M738" s="139">
        <f>M737+Table_ForecastInput[[#This Row],[gew./verl. EH]]</f>
        <v>56.76500000000005</v>
      </c>
    </row>
    <row r="739" spans="2:13" ht="21" customHeight="1" x14ac:dyDescent="0.3">
      <c r="B739" s="123">
        <v>44466</v>
      </c>
      <c r="C739" s="120" t="s">
        <v>9</v>
      </c>
      <c r="D739" s="121" t="s">
        <v>35</v>
      </c>
      <c r="E739" s="121" t="s">
        <v>61</v>
      </c>
      <c r="F739" s="121" t="s">
        <v>61</v>
      </c>
      <c r="G739" s="122">
        <v>0</v>
      </c>
      <c r="H739" s="122">
        <v>1.55</v>
      </c>
      <c r="I739" s="135">
        <v>1.57</v>
      </c>
      <c r="J739" s="39">
        <f>Table_ForecastInput[[#This Row],[Quote]]/Table_ForecastInput[[#This Row],[Closer]]-100%</f>
        <v>-1.2738853503184711E-2</v>
      </c>
      <c r="K739" s="36"/>
      <c r="L739" s="20">
        <v>0</v>
      </c>
      <c r="M739" s="139">
        <f>M738+Table_ForecastInput[[#This Row],[gew./verl. EH]]</f>
        <v>56.76500000000005</v>
      </c>
    </row>
    <row r="740" spans="2:13" ht="21" customHeight="1" x14ac:dyDescent="0.3">
      <c r="B740" s="123">
        <v>44466</v>
      </c>
      <c r="C740" s="120" t="s">
        <v>16</v>
      </c>
      <c r="D740" s="121" t="s">
        <v>195</v>
      </c>
      <c r="E740" s="121" t="s">
        <v>74</v>
      </c>
      <c r="F740" s="121" t="s">
        <v>74</v>
      </c>
      <c r="G740" s="122">
        <v>0</v>
      </c>
      <c r="H740" s="122">
        <v>1.8</v>
      </c>
      <c r="I740" s="135">
        <v>1.87</v>
      </c>
      <c r="J740" s="39">
        <f>Table_ForecastInput[[#This Row],[Quote]]/Table_ForecastInput[[#This Row],[Closer]]-100%</f>
        <v>-3.7433155080213942E-2</v>
      </c>
      <c r="K740" s="36"/>
      <c r="L740" s="20">
        <v>0</v>
      </c>
      <c r="M740" s="139">
        <f>M739+Table_ForecastInput[[#This Row],[gew./verl. EH]]</f>
        <v>56.76500000000005</v>
      </c>
    </row>
    <row r="741" spans="2:13" ht="21" customHeight="1" x14ac:dyDescent="0.3">
      <c r="B741" s="123">
        <v>44470</v>
      </c>
      <c r="C741" s="120" t="s">
        <v>21</v>
      </c>
      <c r="D741" s="121" t="s">
        <v>125</v>
      </c>
      <c r="E741" s="121" t="s">
        <v>231</v>
      </c>
      <c r="F741" s="121" t="s">
        <v>125</v>
      </c>
      <c r="G741" s="122">
        <v>-0.5</v>
      </c>
      <c r="H741" s="122">
        <v>1.54</v>
      </c>
      <c r="I741" s="135">
        <v>1.42</v>
      </c>
      <c r="J741" s="39">
        <f>Table_ForecastInput[[#This Row],[Quote]]/Table_ForecastInput[[#This Row],[Closer]]-100%</f>
        <v>8.4507042253521236E-2</v>
      </c>
      <c r="K741" s="36"/>
      <c r="L741" s="20">
        <v>0.54</v>
      </c>
      <c r="M741" s="139">
        <f>M740+Table_ForecastInput[[#This Row],[gew./verl. EH]]</f>
        <v>57.305000000000049</v>
      </c>
    </row>
    <row r="742" spans="2:13" ht="21" customHeight="1" x14ac:dyDescent="0.3">
      <c r="B742" s="123">
        <v>44471</v>
      </c>
      <c r="C742" s="120" t="s">
        <v>21</v>
      </c>
      <c r="D742" s="121" t="s">
        <v>80</v>
      </c>
      <c r="E742" s="121" t="s">
        <v>52</v>
      </c>
      <c r="F742" s="121" t="s">
        <v>80</v>
      </c>
      <c r="G742" s="122">
        <v>-0.5</v>
      </c>
      <c r="H742" s="122">
        <v>1.25</v>
      </c>
      <c r="I742" s="135">
        <v>1.17</v>
      </c>
      <c r="J742" s="39">
        <f>Table_ForecastInput[[#This Row],[Quote]]/Table_ForecastInput[[#This Row],[Closer]]-100%</f>
        <v>6.8376068376068355E-2</v>
      </c>
      <c r="K742" s="36"/>
      <c r="L742" s="20">
        <v>0.25</v>
      </c>
      <c r="M742" s="139">
        <f>M741+Table_ForecastInput[[#This Row],[gew./verl. EH]]</f>
        <v>57.555000000000049</v>
      </c>
    </row>
    <row r="743" spans="2:13" ht="21" customHeight="1" x14ac:dyDescent="0.3">
      <c r="B743" s="123">
        <v>44471</v>
      </c>
      <c r="C743" s="120" t="s">
        <v>99</v>
      </c>
      <c r="D743" s="121" t="s">
        <v>176</v>
      </c>
      <c r="E743" s="121" t="s">
        <v>212</v>
      </c>
      <c r="F743" s="121" t="s">
        <v>176</v>
      </c>
      <c r="G743" s="122">
        <v>-0.5</v>
      </c>
      <c r="H743" s="122">
        <v>1.73</v>
      </c>
      <c r="I743" s="135">
        <v>1.56</v>
      </c>
      <c r="J743" s="39">
        <f>Table_ForecastInput[[#This Row],[Quote]]/Table_ForecastInput[[#This Row],[Closer]]-100%</f>
        <v>0.10897435897435903</v>
      </c>
      <c r="K743" s="36"/>
      <c r="L743" s="20">
        <v>0.73</v>
      </c>
      <c r="M743" s="139">
        <f>M742+Table_ForecastInput[[#This Row],[gew./verl. EH]]</f>
        <v>58.285000000000046</v>
      </c>
    </row>
    <row r="744" spans="2:13" ht="21" customHeight="1" x14ac:dyDescent="0.3">
      <c r="B744" s="123">
        <v>44471</v>
      </c>
      <c r="C744" s="120" t="s">
        <v>6</v>
      </c>
      <c r="D744" s="121" t="s">
        <v>7</v>
      </c>
      <c r="E744" s="121" t="s">
        <v>25</v>
      </c>
      <c r="F744" s="121" t="s">
        <v>7</v>
      </c>
      <c r="G744" s="122">
        <v>-0.5</v>
      </c>
      <c r="H744" s="122">
        <v>1.66</v>
      </c>
      <c r="I744" s="135">
        <v>1.53</v>
      </c>
      <c r="J744" s="39">
        <f>Table_ForecastInput[[#This Row],[Quote]]/Table_ForecastInput[[#This Row],[Closer]]-100%</f>
        <v>8.4967320261437829E-2</v>
      </c>
      <c r="K744" s="36"/>
      <c r="L744" s="20">
        <v>0.65999999999999992</v>
      </c>
      <c r="M744" s="139">
        <f>M743+Table_ForecastInput[[#This Row],[gew./verl. EH]]</f>
        <v>58.945000000000043</v>
      </c>
    </row>
    <row r="745" spans="2:13" ht="21" customHeight="1" x14ac:dyDescent="0.3">
      <c r="B745" s="123">
        <v>44472</v>
      </c>
      <c r="C745" s="120" t="s">
        <v>18</v>
      </c>
      <c r="D745" s="121" t="s">
        <v>28</v>
      </c>
      <c r="E745" s="121" t="s">
        <v>57</v>
      </c>
      <c r="F745" s="121" t="s">
        <v>90</v>
      </c>
      <c r="G745" s="122">
        <v>0</v>
      </c>
      <c r="H745" s="122">
        <v>1.57</v>
      </c>
      <c r="I745" s="135">
        <v>1.65</v>
      </c>
      <c r="J745" s="39">
        <f>Table_ForecastInput[[#This Row],[Quote]]/Table_ForecastInput[[#This Row],[Closer]]-100%</f>
        <v>-4.8484848484848353E-2</v>
      </c>
      <c r="K745" s="36"/>
      <c r="L745" s="20">
        <v>0</v>
      </c>
      <c r="M745" s="139">
        <f>M744+Table_ForecastInput[[#This Row],[gew./verl. EH]]</f>
        <v>58.945000000000043</v>
      </c>
    </row>
    <row r="746" spans="2:13" ht="21" customHeight="1" x14ac:dyDescent="0.3">
      <c r="B746" s="123">
        <v>44472</v>
      </c>
      <c r="C746" s="120" t="s">
        <v>18</v>
      </c>
      <c r="D746" s="121" t="s">
        <v>189</v>
      </c>
      <c r="E746" s="121" t="s">
        <v>70</v>
      </c>
      <c r="F746" s="121" t="s">
        <v>70</v>
      </c>
      <c r="G746" s="122">
        <v>0</v>
      </c>
      <c r="H746" s="122">
        <v>1.33</v>
      </c>
      <c r="I746" s="135">
        <v>1.25</v>
      </c>
      <c r="J746" s="39">
        <f>Table_ForecastInput[[#This Row],[Quote]]/Table_ForecastInput[[#This Row],[Closer]]-100%</f>
        <v>6.4000000000000057E-2</v>
      </c>
      <c r="K746" s="36"/>
      <c r="L746" s="20">
        <v>-1</v>
      </c>
      <c r="M746" s="139">
        <f>M745+Table_ForecastInput[[#This Row],[gew./verl. EH]]</f>
        <v>57.945000000000043</v>
      </c>
    </row>
    <row r="747" spans="2:13" ht="21" customHeight="1" x14ac:dyDescent="0.3">
      <c r="B747" s="123">
        <v>44472</v>
      </c>
      <c r="C747" s="120" t="s">
        <v>6</v>
      </c>
      <c r="D747" s="121" t="s">
        <v>32</v>
      </c>
      <c r="E747" s="121" t="s">
        <v>26</v>
      </c>
      <c r="F747" s="121" t="s">
        <v>26</v>
      </c>
      <c r="G747" s="122">
        <v>0</v>
      </c>
      <c r="H747" s="122">
        <v>1.29</v>
      </c>
      <c r="I747" s="135">
        <v>1.33</v>
      </c>
      <c r="J747" s="39">
        <f>Table_ForecastInput[[#This Row],[Quote]]/Table_ForecastInput[[#This Row],[Closer]]-100%</f>
        <v>-3.007518796992481E-2</v>
      </c>
      <c r="K747" s="36"/>
      <c r="L747" s="20">
        <v>0</v>
      </c>
      <c r="M747" s="139">
        <f>M746+Table_ForecastInput[[#This Row],[gew./verl. EH]]</f>
        <v>57.945000000000043</v>
      </c>
    </row>
    <row r="748" spans="2:13" ht="21" customHeight="1" x14ac:dyDescent="0.3">
      <c r="B748" s="123">
        <v>44485</v>
      </c>
      <c r="C748" s="120" t="s">
        <v>102</v>
      </c>
      <c r="D748" s="121" t="s">
        <v>112</v>
      </c>
      <c r="E748" s="121" t="s">
        <v>230</v>
      </c>
      <c r="F748" s="121" t="s">
        <v>112</v>
      </c>
      <c r="G748" s="122">
        <v>0</v>
      </c>
      <c r="H748" s="122">
        <v>2.23</v>
      </c>
      <c r="I748" s="135">
        <v>2.14</v>
      </c>
      <c r="J748" s="39">
        <f>Table_ForecastInput[[#This Row],[Quote]]/Table_ForecastInput[[#This Row],[Closer]]-100%</f>
        <v>4.2056074766354978E-2</v>
      </c>
      <c r="K748" s="36"/>
      <c r="L748" s="20">
        <v>1.23</v>
      </c>
      <c r="M748" s="139">
        <f>M747+Table_ForecastInput[[#This Row],[gew./verl. EH]]</f>
        <v>59.17500000000004</v>
      </c>
    </row>
    <row r="749" spans="2:13" ht="21" customHeight="1" x14ac:dyDescent="0.3">
      <c r="B749" s="123">
        <v>44485</v>
      </c>
      <c r="C749" s="120" t="s">
        <v>102</v>
      </c>
      <c r="D749" s="121" t="s">
        <v>111</v>
      </c>
      <c r="E749" s="121" t="s">
        <v>205</v>
      </c>
      <c r="F749" s="121" t="s">
        <v>111</v>
      </c>
      <c r="G749" s="122">
        <v>0</v>
      </c>
      <c r="H749" s="122">
        <v>1.72</v>
      </c>
      <c r="I749" s="135">
        <v>1.93</v>
      </c>
      <c r="J749" s="39">
        <f>Table_ForecastInput[[#This Row],[Quote]]/Table_ForecastInput[[#This Row],[Closer]]-100%</f>
        <v>-0.10880829015544036</v>
      </c>
      <c r="K749" s="36"/>
      <c r="L749" s="20">
        <v>0.72</v>
      </c>
      <c r="M749" s="139">
        <f>M748+Table_ForecastInput[[#This Row],[gew./verl. EH]]</f>
        <v>59.895000000000039</v>
      </c>
    </row>
    <row r="750" spans="2:13" ht="21" customHeight="1" x14ac:dyDescent="0.3">
      <c r="B750" s="123">
        <v>44486</v>
      </c>
      <c r="C750" s="120" t="s">
        <v>6</v>
      </c>
      <c r="D750" s="121" t="s">
        <v>39</v>
      </c>
      <c r="E750" s="121" t="s">
        <v>32</v>
      </c>
      <c r="F750" s="121" t="s">
        <v>39</v>
      </c>
      <c r="G750" s="122">
        <v>0</v>
      </c>
      <c r="H750" s="122">
        <v>1.49</v>
      </c>
      <c r="I750" s="145">
        <v>1.57</v>
      </c>
      <c r="J750" s="39">
        <f>Table_ForecastInput[[#This Row],[Quote]]/Table_ForecastInput[[#This Row],[Closer]]-100%</f>
        <v>-5.0955414012738842E-2</v>
      </c>
      <c r="K750" s="36"/>
      <c r="L750" s="20">
        <v>0.49</v>
      </c>
      <c r="M750" s="139">
        <f>M749+Table_ForecastInput[[#This Row],[gew./verl. EH]]</f>
        <v>60.385000000000041</v>
      </c>
    </row>
    <row r="751" spans="2:13" ht="21" customHeight="1" x14ac:dyDescent="0.3">
      <c r="B751" s="123">
        <v>44486</v>
      </c>
      <c r="C751" s="120" t="s">
        <v>102</v>
      </c>
      <c r="D751" s="121" t="s">
        <v>160</v>
      </c>
      <c r="E751" s="121" t="s">
        <v>103</v>
      </c>
      <c r="F751" s="121" t="s">
        <v>160</v>
      </c>
      <c r="G751" s="122">
        <v>0.5</v>
      </c>
      <c r="H751" s="122">
        <v>1.48</v>
      </c>
      <c r="I751" s="145">
        <v>1.47</v>
      </c>
      <c r="J751" s="39">
        <f>Table_ForecastInput[[#This Row],[Quote]]/Table_ForecastInput[[#This Row],[Closer]]-100%</f>
        <v>6.8027210884353817E-3</v>
      </c>
      <c r="K751" s="36"/>
      <c r="L751" s="20">
        <v>0.48</v>
      </c>
      <c r="M751" s="139">
        <f>M750+Table_ForecastInput[[#This Row],[gew./verl. EH]]</f>
        <v>60.865000000000038</v>
      </c>
    </row>
    <row r="752" spans="2:13" ht="21" customHeight="1" x14ac:dyDescent="0.3">
      <c r="B752" s="123">
        <v>44486</v>
      </c>
      <c r="C752" s="120" t="s">
        <v>18</v>
      </c>
      <c r="D752" s="121" t="s">
        <v>55</v>
      </c>
      <c r="E752" s="121" t="s">
        <v>70</v>
      </c>
      <c r="F752" s="121" t="s">
        <v>70</v>
      </c>
      <c r="G752" s="122">
        <v>0.5</v>
      </c>
      <c r="H752" s="122">
        <v>1.34</v>
      </c>
      <c r="I752" s="145">
        <v>1.45</v>
      </c>
      <c r="J752" s="39">
        <f>Table_ForecastInput[[#This Row],[Quote]]/Table_ForecastInput[[#This Row],[Closer]]-100%</f>
        <v>-7.5862068965517171E-2</v>
      </c>
      <c r="K752" s="36"/>
      <c r="L752" s="20">
        <v>0.34000000000000008</v>
      </c>
      <c r="M752" s="139">
        <f>M751+Table_ForecastInput[[#This Row],[gew./verl. EH]]</f>
        <v>61.205000000000041</v>
      </c>
    </row>
    <row r="753" spans="2:13" ht="21" customHeight="1" x14ac:dyDescent="0.3">
      <c r="B753" s="123">
        <v>44486</v>
      </c>
      <c r="C753" s="120" t="s">
        <v>99</v>
      </c>
      <c r="D753" s="121" t="s">
        <v>212</v>
      </c>
      <c r="E753" s="121" t="s">
        <v>209</v>
      </c>
      <c r="F753" s="121" t="s">
        <v>212</v>
      </c>
      <c r="G753" s="122">
        <v>0</v>
      </c>
      <c r="H753" s="122">
        <v>1.65</v>
      </c>
      <c r="I753" s="145">
        <v>1.74</v>
      </c>
      <c r="J753" s="39">
        <f>Table_ForecastInput[[#This Row],[Quote]]/Table_ForecastInput[[#This Row],[Closer]]-100%</f>
        <v>-5.1724137931034475E-2</v>
      </c>
      <c r="K753" s="36"/>
      <c r="L753" s="20">
        <v>0</v>
      </c>
      <c r="M753" s="139">
        <f>M752+Table_ForecastInput[[#This Row],[gew./verl. EH]]</f>
        <v>61.205000000000041</v>
      </c>
    </row>
    <row r="754" spans="2:13" ht="21" customHeight="1" x14ac:dyDescent="0.3">
      <c r="B754" s="123">
        <v>44486</v>
      </c>
      <c r="C754" s="120" t="s">
        <v>21</v>
      </c>
      <c r="D754" s="121" t="s">
        <v>83</v>
      </c>
      <c r="E754" s="121" t="s">
        <v>220</v>
      </c>
      <c r="F754" s="121" t="s">
        <v>83</v>
      </c>
      <c r="G754" s="122">
        <v>0.5</v>
      </c>
      <c r="H754" s="122">
        <v>1.35</v>
      </c>
      <c r="I754" s="145">
        <v>1.3</v>
      </c>
      <c r="J754" s="39">
        <f>Table_ForecastInput[[#This Row],[Quote]]/Table_ForecastInput[[#This Row],[Closer]]-100%</f>
        <v>3.8461538461538547E-2</v>
      </c>
      <c r="K754" s="36"/>
      <c r="L754" s="20">
        <v>0.35000000000000009</v>
      </c>
      <c r="M754" s="139">
        <f>M753+Table_ForecastInput[[#This Row],[gew./verl. EH]]</f>
        <v>61.555000000000042</v>
      </c>
    </row>
    <row r="755" spans="2:13" ht="21" customHeight="1" x14ac:dyDescent="0.3">
      <c r="B755" s="123">
        <v>44487</v>
      </c>
      <c r="C755" s="120" t="s">
        <v>18</v>
      </c>
      <c r="D755" s="121" t="s">
        <v>19</v>
      </c>
      <c r="E755" s="121" t="s">
        <v>59</v>
      </c>
      <c r="F755" s="121" t="s">
        <v>59</v>
      </c>
      <c r="G755" s="122">
        <v>0</v>
      </c>
      <c r="H755" s="122">
        <v>1.66</v>
      </c>
      <c r="I755" s="135">
        <v>1.56</v>
      </c>
      <c r="J755" s="39">
        <f>Table_ForecastInput[[#This Row],[Quote]]/Table_ForecastInput[[#This Row],[Closer]]-100%</f>
        <v>6.4102564102564097E-2</v>
      </c>
      <c r="K755" s="36"/>
      <c r="L755" s="20">
        <v>0.65999999999999992</v>
      </c>
      <c r="M755" s="139">
        <f>M754+Table_ForecastInput[[#This Row],[gew./verl. EH]]</f>
        <v>62.215000000000039</v>
      </c>
    </row>
    <row r="756" spans="2:13" ht="21" customHeight="1" x14ac:dyDescent="0.3">
      <c r="B756" s="123">
        <v>44487</v>
      </c>
      <c r="C756" s="120" t="s">
        <v>9</v>
      </c>
      <c r="D756" s="121" t="s">
        <v>35</v>
      </c>
      <c r="E756" s="121" t="s">
        <v>10</v>
      </c>
      <c r="F756" s="121" t="s">
        <v>10</v>
      </c>
      <c r="G756" s="122">
        <v>0</v>
      </c>
      <c r="H756" s="122">
        <v>1.5</v>
      </c>
      <c r="I756" s="135">
        <v>1.44</v>
      </c>
      <c r="J756" s="39">
        <f>Table_ForecastInput[[#This Row],[Quote]]/Table_ForecastInput[[#This Row],[Closer]]-100%</f>
        <v>4.1666666666666741E-2</v>
      </c>
      <c r="K756" s="36"/>
      <c r="L756" s="20">
        <v>-1</v>
      </c>
      <c r="M756" s="139">
        <f>M755+Table_ForecastInput[[#This Row],[gew./verl. EH]]</f>
        <v>61.215000000000039</v>
      </c>
    </row>
    <row r="757" spans="2:13" ht="21" customHeight="1" x14ac:dyDescent="0.3">
      <c r="B757" s="123">
        <v>44492</v>
      </c>
      <c r="C757" s="120" t="s">
        <v>16</v>
      </c>
      <c r="D757" s="121" t="s">
        <v>77</v>
      </c>
      <c r="E757" s="121" t="s">
        <v>117</v>
      </c>
      <c r="F757" s="121" t="s">
        <v>77</v>
      </c>
      <c r="G757" s="122">
        <v>0.5</v>
      </c>
      <c r="H757" s="122">
        <v>1.28</v>
      </c>
      <c r="I757" s="135">
        <v>1.27</v>
      </c>
      <c r="J757" s="39">
        <f>Table_ForecastInput[[#This Row],[Quote]]/Table_ForecastInput[[#This Row],[Closer]]-100%</f>
        <v>7.8740157480314821E-3</v>
      </c>
      <c r="K757" s="36"/>
      <c r="L757" s="20">
        <v>0.28000000000000003</v>
      </c>
      <c r="M757" s="139">
        <f>M756+Table_ForecastInput[[#This Row],[gew./verl. EH]]</f>
        <v>61.49500000000004</v>
      </c>
    </row>
    <row r="758" spans="2:13" ht="21" customHeight="1" x14ac:dyDescent="0.3">
      <c r="B758" s="123">
        <v>44492</v>
      </c>
      <c r="C758" s="120" t="s">
        <v>18</v>
      </c>
      <c r="D758" s="121" t="s">
        <v>223</v>
      </c>
      <c r="E758" s="121" t="s">
        <v>19</v>
      </c>
      <c r="F758" s="121" t="s">
        <v>223</v>
      </c>
      <c r="G758" s="122">
        <v>0.5</v>
      </c>
      <c r="H758" s="122">
        <v>1.42</v>
      </c>
      <c r="I758" s="135">
        <v>1.36</v>
      </c>
      <c r="J758" s="39">
        <f>Table_ForecastInput[[#This Row],[Quote]]/Table_ForecastInput[[#This Row],[Closer]]-100%</f>
        <v>4.4117647058823373E-2</v>
      </c>
      <c r="K758" s="36"/>
      <c r="L758" s="20">
        <v>-1</v>
      </c>
      <c r="M758" s="139">
        <f>M757+Table_ForecastInput[[#This Row],[gew./verl. EH]]</f>
        <v>60.49500000000004</v>
      </c>
    </row>
    <row r="759" spans="2:13" ht="21" customHeight="1" x14ac:dyDescent="0.3">
      <c r="B759" s="123">
        <v>44492</v>
      </c>
      <c r="C759" s="120" t="s">
        <v>6</v>
      </c>
      <c r="D759" s="121" t="s">
        <v>33</v>
      </c>
      <c r="E759" s="121" t="s">
        <v>232</v>
      </c>
      <c r="F759" s="121" t="s">
        <v>33</v>
      </c>
      <c r="G759" s="122">
        <v>0</v>
      </c>
      <c r="H759" s="122">
        <v>1.64</v>
      </c>
      <c r="I759" s="135">
        <v>1.6</v>
      </c>
      <c r="J759" s="39">
        <f>Table_ForecastInput[[#This Row],[Quote]]/Table_ForecastInput[[#This Row],[Closer]]-100%</f>
        <v>2.4999999999999911E-2</v>
      </c>
      <c r="K759" s="36"/>
      <c r="L759" s="20">
        <v>0.6399999999999999</v>
      </c>
      <c r="M759" s="139">
        <f>M758+Table_ForecastInput[[#This Row],[gew./verl. EH]]</f>
        <v>61.135000000000041</v>
      </c>
    </row>
    <row r="760" spans="2:13" ht="21" customHeight="1" x14ac:dyDescent="0.3">
      <c r="B760" s="123">
        <v>44492</v>
      </c>
      <c r="C760" s="120" t="s">
        <v>102</v>
      </c>
      <c r="D760" s="121" t="s">
        <v>201</v>
      </c>
      <c r="E760" s="121" t="s">
        <v>230</v>
      </c>
      <c r="F760" s="121" t="s">
        <v>201</v>
      </c>
      <c r="G760" s="122">
        <v>0</v>
      </c>
      <c r="H760" s="122">
        <v>1.5</v>
      </c>
      <c r="I760" s="135">
        <v>1.52</v>
      </c>
      <c r="J760" s="39">
        <f>Table_ForecastInput[[#This Row],[Quote]]/Table_ForecastInput[[#This Row],[Closer]]-100%</f>
        <v>-1.3157894736842146E-2</v>
      </c>
      <c r="K760" s="36"/>
      <c r="L760" s="20">
        <v>-1</v>
      </c>
      <c r="M760" s="139">
        <f>M759+Table_ForecastInput[[#This Row],[gew./verl. EH]]</f>
        <v>60.135000000000041</v>
      </c>
    </row>
    <row r="761" spans="2:13" ht="21" customHeight="1" x14ac:dyDescent="0.3">
      <c r="B761" s="123">
        <v>44492</v>
      </c>
      <c r="C761" s="120" t="s">
        <v>9</v>
      </c>
      <c r="D761" s="121" t="s">
        <v>85</v>
      </c>
      <c r="E761" s="121" t="s">
        <v>94</v>
      </c>
      <c r="F761" s="121" t="s">
        <v>94</v>
      </c>
      <c r="G761" s="122">
        <v>0.5</v>
      </c>
      <c r="H761" s="122">
        <v>1.31</v>
      </c>
      <c r="I761" s="135">
        <v>1.34</v>
      </c>
      <c r="J761" s="39">
        <f>Table_ForecastInput[[#This Row],[Quote]]/Table_ForecastInput[[#This Row],[Closer]]-100%</f>
        <v>-2.2388059701492602E-2</v>
      </c>
      <c r="K761" s="36"/>
      <c r="L761" s="20">
        <v>0.31000000000000005</v>
      </c>
      <c r="M761" s="139">
        <f>M760+Table_ForecastInput[[#This Row],[gew./verl. EH]]</f>
        <v>60.445000000000043</v>
      </c>
    </row>
    <row r="762" spans="2:13" ht="21" customHeight="1" x14ac:dyDescent="0.3">
      <c r="B762" s="123">
        <v>44493</v>
      </c>
      <c r="C762" s="120" t="s">
        <v>21</v>
      </c>
      <c r="D762" s="121" t="s">
        <v>125</v>
      </c>
      <c r="E762" s="121" t="s">
        <v>95</v>
      </c>
      <c r="F762" s="121" t="s">
        <v>95</v>
      </c>
      <c r="G762" s="122">
        <v>0</v>
      </c>
      <c r="H762" s="122">
        <v>1.61</v>
      </c>
      <c r="I762" s="135">
        <v>1.62</v>
      </c>
      <c r="J762" s="39">
        <f>Table_ForecastInput[[#This Row],[Quote]]/Table_ForecastInput[[#This Row],[Closer]]-100%</f>
        <v>-6.1728395061728669E-3</v>
      </c>
      <c r="K762" s="36"/>
      <c r="L762" s="20">
        <v>0</v>
      </c>
      <c r="M762" s="139">
        <f>M761+Table_ForecastInput[[#This Row],[gew./verl. EH]]</f>
        <v>60.445000000000043</v>
      </c>
    </row>
    <row r="763" spans="2:13" ht="21" customHeight="1" x14ac:dyDescent="0.3">
      <c r="B763" s="123">
        <v>44493</v>
      </c>
      <c r="C763" s="120" t="s">
        <v>99</v>
      </c>
      <c r="D763" s="121" t="s">
        <v>100</v>
      </c>
      <c r="E763" s="121" t="s">
        <v>202</v>
      </c>
      <c r="F763" s="121" t="s">
        <v>237</v>
      </c>
      <c r="G763" s="122">
        <v>0</v>
      </c>
      <c r="H763" s="122">
        <v>1.4</v>
      </c>
      <c r="I763" s="135">
        <v>1.17</v>
      </c>
      <c r="J763" s="39">
        <f>Table_ForecastInput[[#This Row],[Quote]]/Table_ForecastInput[[#This Row],[Closer]]-100%</f>
        <v>0.19658119658119655</v>
      </c>
      <c r="K763" s="36"/>
      <c r="L763" s="20">
        <v>0.39999999999999991</v>
      </c>
      <c r="M763" s="139">
        <f>M762+Table_ForecastInput[[#This Row],[gew./verl. EH]]</f>
        <v>60.845000000000041</v>
      </c>
    </row>
    <row r="764" spans="2:13" ht="21" customHeight="1" x14ac:dyDescent="0.3">
      <c r="B764" s="123">
        <v>44496</v>
      </c>
      <c r="C764" s="120" t="s">
        <v>102</v>
      </c>
      <c r="D764" s="121" t="s">
        <v>174</v>
      </c>
      <c r="E764" s="121" t="s">
        <v>205</v>
      </c>
      <c r="F764" s="49" t="s">
        <v>174</v>
      </c>
      <c r="G764" s="122">
        <v>-0.25</v>
      </c>
      <c r="H764" s="122">
        <v>1.73</v>
      </c>
      <c r="I764" s="135">
        <v>1.73</v>
      </c>
      <c r="J764" s="39">
        <f>Table_ForecastInput[[#This Row],[Quote]]/Table_ForecastInput[[#This Row],[Closer]]-100%</f>
        <v>0</v>
      </c>
      <c r="K764" s="36"/>
      <c r="L764" s="20">
        <v>-0.5</v>
      </c>
      <c r="M764" s="139">
        <f>M763+Table_ForecastInput[[#This Row],[gew./verl. EH]]</f>
        <v>60.345000000000041</v>
      </c>
    </row>
    <row r="765" spans="2:13" ht="21" customHeight="1" x14ac:dyDescent="0.3">
      <c r="B765" s="123">
        <v>44496</v>
      </c>
      <c r="C765" s="120" t="s">
        <v>99</v>
      </c>
      <c r="D765" s="121" t="s">
        <v>212</v>
      </c>
      <c r="E765" s="121" t="s">
        <v>107</v>
      </c>
      <c r="F765" s="121" t="s">
        <v>212</v>
      </c>
      <c r="G765" s="122">
        <v>0.25</v>
      </c>
      <c r="H765" s="122">
        <v>1.48</v>
      </c>
      <c r="I765" s="135">
        <v>1.45</v>
      </c>
      <c r="J765" s="39">
        <f>Table_ForecastInput[[#This Row],[Quote]]/Table_ForecastInput[[#This Row],[Closer]]-100%</f>
        <v>2.0689655172413834E-2</v>
      </c>
      <c r="K765" s="36"/>
      <c r="L765" s="20">
        <v>0.48</v>
      </c>
      <c r="M765" s="139">
        <f>M764+Table_ForecastInput[[#This Row],[gew./verl. EH]]</f>
        <v>60.825000000000038</v>
      </c>
    </row>
    <row r="766" spans="2:13" ht="21" customHeight="1" x14ac:dyDescent="0.3">
      <c r="B766" s="123">
        <v>44496</v>
      </c>
      <c r="C766" s="120" t="s">
        <v>99</v>
      </c>
      <c r="D766" s="121" t="s">
        <v>100</v>
      </c>
      <c r="E766" s="121" t="s">
        <v>209</v>
      </c>
      <c r="F766" s="121" t="s">
        <v>237</v>
      </c>
      <c r="G766" s="122">
        <v>-0.25</v>
      </c>
      <c r="H766" s="122">
        <v>1.7</v>
      </c>
      <c r="I766" s="135">
        <v>1.64</v>
      </c>
      <c r="J766" s="39">
        <f>Table_ForecastInput[[#This Row],[Quote]]/Table_ForecastInput[[#This Row],[Closer]]-100%</f>
        <v>3.6585365853658569E-2</v>
      </c>
      <c r="K766" s="36"/>
      <c r="L766" s="20">
        <v>0.7</v>
      </c>
      <c r="M766" s="139">
        <f>M765+Table_ForecastInput[[#This Row],[gew./verl. EH]]</f>
        <v>61.525000000000041</v>
      </c>
    </row>
    <row r="767" spans="2:13" ht="21" customHeight="1" x14ac:dyDescent="0.3">
      <c r="B767" s="123">
        <v>44499</v>
      </c>
      <c r="C767" s="120" t="s">
        <v>21</v>
      </c>
      <c r="D767" s="121" t="s">
        <v>95</v>
      </c>
      <c r="E767" s="121" t="s">
        <v>23</v>
      </c>
      <c r="F767" s="121" t="s">
        <v>95</v>
      </c>
      <c r="G767" s="122">
        <v>-0.25</v>
      </c>
      <c r="H767" s="122">
        <v>1.84</v>
      </c>
      <c r="I767" s="135">
        <v>1.66</v>
      </c>
      <c r="J767" s="39">
        <f>Table_ForecastInput[[#This Row],[Quote]]/Table_ForecastInput[[#This Row],[Closer]]-100%</f>
        <v>0.10843373493975905</v>
      </c>
      <c r="K767" s="36"/>
      <c r="L767" s="20">
        <v>-1</v>
      </c>
      <c r="M767" s="139">
        <f>M766+Table_ForecastInput[[#This Row],[gew./verl. EH]]</f>
        <v>60.525000000000041</v>
      </c>
    </row>
    <row r="768" spans="2:13" ht="21" customHeight="1" x14ac:dyDescent="0.3">
      <c r="B768" s="123">
        <v>44499</v>
      </c>
      <c r="C768" s="120" t="s">
        <v>21</v>
      </c>
      <c r="D768" s="121" t="s">
        <v>53</v>
      </c>
      <c r="E768" s="121" t="s">
        <v>231</v>
      </c>
      <c r="F768" s="121" t="s">
        <v>53</v>
      </c>
      <c r="G768" s="122">
        <v>-1</v>
      </c>
      <c r="H768" s="122">
        <v>1.7</v>
      </c>
      <c r="I768" s="135">
        <v>1.69</v>
      </c>
      <c r="J768" s="39">
        <f>Table_ForecastInput[[#This Row],[Quote]]/Table_ForecastInput[[#This Row],[Closer]]-100%</f>
        <v>5.9171597633136397E-3</v>
      </c>
      <c r="K768" s="36"/>
      <c r="L768" s="20">
        <v>0.7</v>
      </c>
      <c r="M768" s="139">
        <f>M767+Table_ForecastInput[[#This Row],[gew./verl. EH]]</f>
        <v>61.225000000000044</v>
      </c>
    </row>
    <row r="769" spans="2:13" ht="21" customHeight="1" x14ac:dyDescent="0.3">
      <c r="B769" s="123">
        <v>44500</v>
      </c>
      <c r="C769" s="120" t="s">
        <v>6</v>
      </c>
      <c r="D769" s="121" t="s">
        <v>36</v>
      </c>
      <c r="E769" s="121" t="s">
        <v>7</v>
      </c>
      <c r="F769" s="121" t="s">
        <v>7</v>
      </c>
      <c r="G769" s="122">
        <v>0</v>
      </c>
      <c r="H769" s="122">
        <v>1.83</v>
      </c>
      <c r="I769" s="135">
        <v>1.7</v>
      </c>
      <c r="J769" s="39">
        <f>Table_ForecastInput[[#This Row],[Quote]]/Table_ForecastInput[[#This Row],[Closer]]-100%</f>
        <v>7.647058823529429E-2</v>
      </c>
      <c r="K769" s="36"/>
      <c r="L769" s="20">
        <v>0.83000000000000007</v>
      </c>
      <c r="M769" s="139">
        <f>M768+Table_ForecastInput[[#This Row],[gew./verl. EH]]</f>
        <v>62.055000000000042</v>
      </c>
    </row>
    <row r="770" spans="2:13" ht="21" customHeight="1" x14ac:dyDescent="0.3">
      <c r="B770" s="123">
        <v>44500</v>
      </c>
      <c r="C770" s="120" t="s">
        <v>6</v>
      </c>
      <c r="D770" s="121" t="s">
        <v>39</v>
      </c>
      <c r="E770" s="121" t="s">
        <v>126</v>
      </c>
      <c r="F770" s="121" t="s">
        <v>39</v>
      </c>
      <c r="G770" s="122">
        <v>-0.5</v>
      </c>
      <c r="H770" s="122">
        <v>1.84</v>
      </c>
      <c r="I770" s="135">
        <v>1.88</v>
      </c>
      <c r="J770" s="39">
        <f>Table_ForecastInput[[#This Row],[Quote]]/Table_ForecastInput[[#This Row],[Closer]]-100%</f>
        <v>-2.1276595744680771E-2</v>
      </c>
      <c r="K770" s="36"/>
      <c r="L770" s="20">
        <v>0.84000000000000008</v>
      </c>
      <c r="M770" s="139">
        <f>M769+Table_ForecastInput[[#This Row],[gew./verl. EH]]</f>
        <v>62.895000000000046</v>
      </c>
    </row>
    <row r="771" spans="2:13" ht="21" customHeight="1" x14ac:dyDescent="0.3">
      <c r="B771" s="123">
        <v>44500</v>
      </c>
      <c r="C771" s="120" t="s">
        <v>16</v>
      </c>
      <c r="D771" s="121" t="s">
        <v>87</v>
      </c>
      <c r="E771" s="121" t="s">
        <v>81</v>
      </c>
      <c r="F771" s="121" t="s">
        <v>81</v>
      </c>
      <c r="G771" s="122">
        <v>0</v>
      </c>
      <c r="H771" s="122">
        <v>1.89</v>
      </c>
      <c r="I771" s="135">
        <v>1.82</v>
      </c>
      <c r="J771" s="39">
        <f>Table_ForecastInput[[#This Row],[Quote]]/Table_ForecastInput[[#This Row],[Closer]]-100%</f>
        <v>3.8461538461538325E-2</v>
      </c>
      <c r="K771" s="36"/>
      <c r="L771" s="20">
        <v>0.8899999999999999</v>
      </c>
      <c r="M771" s="139">
        <f>M770+Table_ForecastInput[[#This Row],[gew./verl. EH]]</f>
        <v>63.785000000000046</v>
      </c>
    </row>
    <row r="772" spans="2:13" ht="21" customHeight="1" x14ac:dyDescent="0.3">
      <c r="B772" s="123">
        <v>44500</v>
      </c>
      <c r="C772" s="120" t="s">
        <v>6</v>
      </c>
      <c r="D772" s="121" t="s">
        <v>232</v>
      </c>
      <c r="E772" s="121" t="s">
        <v>93</v>
      </c>
      <c r="F772" s="121" t="s">
        <v>115</v>
      </c>
      <c r="G772" s="122">
        <v>0</v>
      </c>
      <c r="H772" s="122">
        <v>1.77</v>
      </c>
      <c r="I772" s="135">
        <v>1.54</v>
      </c>
      <c r="J772" s="39">
        <f>Table_ForecastInput[[#This Row],[Quote]]/Table_ForecastInput[[#This Row],[Closer]]-100%</f>
        <v>0.14935064935064934</v>
      </c>
      <c r="K772" s="36"/>
      <c r="L772" s="20">
        <v>0.77</v>
      </c>
      <c r="M772" s="139">
        <f>M771+Table_ForecastInput[[#This Row],[gew./verl. EH]]</f>
        <v>64.555000000000049</v>
      </c>
    </row>
    <row r="773" spans="2:13" ht="21" customHeight="1" x14ac:dyDescent="0.3">
      <c r="B773" s="123">
        <v>44501</v>
      </c>
      <c r="C773" s="120" t="s">
        <v>18</v>
      </c>
      <c r="D773" s="121" t="s">
        <v>41</v>
      </c>
      <c r="E773" s="121" t="s">
        <v>55</v>
      </c>
      <c r="F773" s="121" t="s">
        <v>41</v>
      </c>
      <c r="G773" s="122">
        <v>0</v>
      </c>
      <c r="H773" s="122">
        <v>1.97</v>
      </c>
      <c r="I773" s="135">
        <v>1.62</v>
      </c>
      <c r="J773" s="39">
        <f>Table_ForecastInput[[#This Row],[Quote]]/Table_ForecastInput[[#This Row],[Closer]]-100%</f>
        <v>0.21604938271604923</v>
      </c>
      <c r="K773" s="36"/>
      <c r="L773" s="20">
        <v>0</v>
      </c>
      <c r="M773" s="139">
        <f>M772+Table_ForecastInput[[#This Row],[gew./verl. EH]]</f>
        <v>64.555000000000049</v>
      </c>
    </row>
    <row r="774" spans="2:13" ht="21" customHeight="1" x14ac:dyDescent="0.3">
      <c r="B774" s="123">
        <v>44506</v>
      </c>
      <c r="C774" s="120" t="s">
        <v>99</v>
      </c>
      <c r="D774" s="121" t="s">
        <v>108</v>
      </c>
      <c r="E774" s="121" t="s">
        <v>106</v>
      </c>
      <c r="F774" s="121" t="s">
        <v>106</v>
      </c>
      <c r="G774" s="122">
        <v>0</v>
      </c>
      <c r="H774" s="122">
        <v>1.87</v>
      </c>
      <c r="I774" s="135">
        <v>2</v>
      </c>
      <c r="J774" s="39">
        <f>Table_ForecastInput[[#This Row],[Quote]]/Table_ForecastInput[[#This Row],[Closer]]-100%</f>
        <v>-6.4999999999999947E-2</v>
      </c>
      <c r="K774" s="36"/>
      <c r="L774" s="20">
        <v>0</v>
      </c>
      <c r="M774" s="139">
        <f>M773+Table_ForecastInput[[#This Row],[gew./verl. EH]]</f>
        <v>64.555000000000049</v>
      </c>
    </row>
    <row r="775" spans="2:13" ht="21" customHeight="1" x14ac:dyDescent="0.3">
      <c r="B775" s="123">
        <v>44506</v>
      </c>
      <c r="C775" s="120" t="s">
        <v>18</v>
      </c>
      <c r="D775" s="121" t="s">
        <v>19</v>
      </c>
      <c r="E775" s="121" t="s">
        <v>238</v>
      </c>
      <c r="F775" s="121" t="s">
        <v>19</v>
      </c>
      <c r="G775" s="122">
        <v>0</v>
      </c>
      <c r="H775" s="122">
        <v>1.76</v>
      </c>
      <c r="I775" s="135">
        <v>1.64</v>
      </c>
      <c r="J775" s="39">
        <f>Table_ForecastInput[[#This Row],[Quote]]/Table_ForecastInput[[#This Row],[Closer]]-100%</f>
        <v>7.3170731707317138E-2</v>
      </c>
      <c r="K775" s="36"/>
      <c r="L775" s="20">
        <v>0.76</v>
      </c>
      <c r="M775" s="139">
        <f>M774+Table_ForecastInput[[#This Row],[gew./verl. EH]]</f>
        <v>65.315000000000055</v>
      </c>
    </row>
    <row r="776" spans="2:13" ht="21" customHeight="1" x14ac:dyDescent="0.3">
      <c r="B776" s="123">
        <v>44507</v>
      </c>
      <c r="C776" s="120" t="s">
        <v>6</v>
      </c>
      <c r="D776" s="121" t="s">
        <v>32</v>
      </c>
      <c r="E776" s="121" t="s">
        <v>232</v>
      </c>
      <c r="F776" s="121" t="s">
        <v>32</v>
      </c>
      <c r="G776" s="122">
        <v>0</v>
      </c>
      <c r="H776" s="122">
        <v>1.85</v>
      </c>
      <c r="I776" s="135">
        <v>1.77</v>
      </c>
      <c r="J776" s="39">
        <f>Table_ForecastInput[[#This Row],[Quote]]/Table_ForecastInput[[#This Row],[Closer]]-100%</f>
        <v>4.5197740112994378E-2</v>
      </c>
      <c r="K776" s="36"/>
      <c r="L776" s="20">
        <v>0.85000000000000009</v>
      </c>
      <c r="M776" s="139">
        <f>M775+Table_ForecastInput[[#This Row],[gew./verl. EH]]</f>
        <v>66.165000000000049</v>
      </c>
    </row>
    <row r="777" spans="2:13" ht="21" customHeight="1" x14ac:dyDescent="0.3">
      <c r="B777" s="123">
        <v>44507</v>
      </c>
      <c r="C777" s="120" t="s">
        <v>6</v>
      </c>
      <c r="D777" s="121" t="s">
        <v>126</v>
      </c>
      <c r="E777" s="121" t="s">
        <v>25</v>
      </c>
      <c r="F777" s="121" t="s">
        <v>126</v>
      </c>
      <c r="G777" s="122">
        <v>0</v>
      </c>
      <c r="H777" s="122">
        <v>1.72</v>
      </c>
      <c r="I777" s="135">
        <v>1.77</v>
      </c>
      <c r="J777" s="39">
        <f>Table_ForecastInput[[#This Row],[Quote]]/Table_ForecastInput[[#This Row],[Closer]]-100%</f>
        <v>-2.8248587570621542E-2</v>
      </c>
      <c r="K777" s="36"/>
      <c r="L777" s="20">
        <v>-1</v>
      </c>
      <c r="M777" s="139">
        <f>M776+Table_ForecastInput[[#This Row],[gew./verl. EH]]</f>
        <v>65.165000000000049</v>
      </c>
    </row>
    <row r="778" spans="2:13" ht="21" customHeight="1" x14ac:dyDescent="0.3">
      <c r="B778" s="123">
        <v>44507</v>
      </c>
      <c r="C778" s="120" t="s">
        <v>6</v>
      </c>
      <c r="D778" s="121" t="s">
        <v>33</v>
      </c>
      <c r="E778" s="121" t="s">
        <v>39</v>
      </c>
      <c r="F778" s="121" t="s">
        <v>33</v>
      </c>
      <c r="G778" s="122">
        <v>0</v>
      </c>
      <c r="H778" s="122">
        <v>1.71</v>
      </c>
      <c r="I778" s="135">
        <v>1.79</v>
      </c>
      <c r="J778" s="39">
        <f>Table_ForecastInput[[#This Row],[Quote]]/Table_ForecastInput[[#This Row],[Closer]]-100%</f>
        <v>-4.4692737430167662E-2</v>
      </c>
      <c r="K778" s="36"/>
      <c r="L778" s="20">
        <v>0</v>
      </c>
      <c r="M778" s="139">
        <f>M777+Table_ForecastInput[[#This Row],[gew./verl. EH]]</f>
        <v>65.165000000000049</v>
      </c>
    </row>
    <row r="779" spans="2:13" ht="21" customHeight="1" x14ac:dyDescent="0.3">
      <c r="B779" s="123">
        <v>44507</v>
      </c>
      <c r="C779" s="120" t="s">
        <v>16</v>
      </c>
      <c r="D779" s="121" t="s">
        <v>128</v>
      </c>
      <c r="E779" s="121" t="s">
        <v>65</v>
      </c>
      <c r="F779" s="121" t="s">
        <v>65</v>
      </c>
      <c r="G779" s="122">
        <v>0</v>
      </c>
      <c r="H779" s="122">
        <v>1.89</v>
      </c>
      <c r="I779" s="135">
        <v>1.96</v>
      </c>
      <c r="J779" s="39">
        <f>Table_ForecastInput[[#This Row],[Quote]]/Table_ForecastInput[[#This Row],[Closer]]-100%</f>
        <v>-3.5714285714285698E-2</v>
      </c>
      <c r="K779" s="36"/>
      <c r="L779" s="20">
        <v>0</v>
      </c>
      <c r="M779" s="139">
        <f>M778+Table_ForecastInput[[#This Row],[gew./verl. EH]]</f>
        <v>65.165000000000049</v>
      </c>
    </row>
    <row r="780" spans="2:13" ht="21" customHeight="1" x14ac:dyDescent="0.3">
      <c r="B780" s="123">
        <v>44507</v>
      </c>
      <c r="C780" s="120" t="s">
        <v>16</v>
      </c>
      <c r="D780" s="121" t="s">
        <v>67</v>
      </c>
      <c r="E780" s="121" t="s">
        <v>97</v>
      </c>
      <c r="F780" s="121" t="s">
        <v>97</v>
      </c>
      <c r="G780" s="122">
        <v>0</v>
      </c>
      <c r="H780" s="122">
        <v>1.83</v>
      </c>
      <c r="I780" s="135">
        <v>1.6</v>
      </c>
      <c r="J780" s="39">
        <f>Table_ForecastInput[[#This Row],[Quote]]/Table_ForecastInput[[#This Row],[Closer]]-100%</f>
        <v>0.14375000000000004</v>
      </c>
      <c r="K780" s="36"/>
      <c r="L780" s="20">
        <v>0</v>
      </c>
      <c r="M780" s="139">
        <f>M779+Table_ForecastInput[[#This Row],[gew./verl. EH]]</f>
        <v>65.165000000000049</v>
      </c>
    </row>
    <row r="781" spans="2:13" ht="21" customHeight="1" x14ac:dyDescent="0.3">
      <c r="B781" s="123">
        <v>44507</v>
      </c>
      <c r="C781" s="120" t="s">
        <v>99</v>
      </c>
      <c r="D781" s="121" t="s">
        <v>209</v>
      </c>
      <c r="E781" s="121" t="s">
        <v>171</v>
      </c>
      <c r="F781" s="121" t="s">
        <v>209</v>
      </c>
      <c r="G781" s="122">
        <v>0</v>
      </c>
      <c r="H781" s="122">
        <v>1.82</v>
      </c>
      <c r="I781" s="135">
        <v>1.58</v>
      </c>
      <c r="J781" s="39">
        <f>Table_ForecastInput[[#This Row],[Quote]]/Table_ForecastInput[[#This Row],[Closer]]-100%</f>
        <v>0.15189873417721511</v>
      </c>
      <c r="K781" s="36"/>
      <c r="L781" s="20">
        <v>-1</v>
      </c>
      <c r="M781" s="139">
        <f>M780+Table_ForecastInput[[#This Row],[gew./verl. EH]]</f>
        <v>64.165000000000049</v>
      </c>
    </row>
    <row r="782" spans="2:13" ht="21" customHeight="1" x14ac:dyDescent="0.3">
      <c r="B782" s="123">
        <v>44507</v>
      </c>
      <c r="C782" s="120" t="s">
        <v>102</v>
      </c>
      <c r="D782" s="121" t="s">
        <v>174</v>
      </c>
      <c r="E782" s="121" t="s">
        <v>164</v>
      </c>
      <c r="F782" s="121" t="s">
        <v>174</v>
      </c>
      <c r="G782" s="122">
        <v>0</v>
      </c>
      <c r="H782" s="122">
        <v>1.93</v>
      </c>
      <c r="I782" s="135">
        <v>1.7</v>
      </c>
      <c r="J782" s="39">
        <f>Table_ForecastInput[[#This Row],[Quote]]/Table_ForecastInput[[#This Row],[Closer]]-100%</f>
        <v>0.13529411764705879</v>
      </c>
      <c r="K782" s="36"/>
      <c r="L782" s="20">
        <v>0.92999999999999994</v>
      </c>
      <c r="M782" s="139">
        <f>M781+Table_ForecastInput[[#This Row],[gew./verl. EH]]</f>
        <v>65.095000000000056</v>
      </c>
    </row>
    <row r="783" spans="2:13" ht="21" customHeight="1" x14ac:dyDescent="0.3">
      <c r="B783" s="123">
        <v>44519</v>
      </c>
      <c r="C783" s="120" t="s">
        <v>18</v>
      </c>
      <c r="D783" s="121" t="s">
        <v>185</v>
      </c>
      <c r="E783" s="121" t="s">
        <v>96</v>
      </c>
      <c r="F783" s="121" t="s">
        <v>96</v>
      </c>
      <c r="G783" s="122">
        <v>0</v>
      </c>
      <c r="H783" s="122">
        <v>1.7</v>
      </c>
      <c r="I783" s="135">
        <v>1.57</v>
      </c>
      <c r="J783" s="39">
        <f>Table_ForecastInput[[#This Row],[Quote]]/Table_ForecastInput[[#This Row],[Closer]]-100%</f>
        <v>8.2802547770700619E-2</v>
      </c>
      <c r="K783" s="36"/>
      <c r="L783" s="20">
        <v>0</v>
      </c>
      <c r="M783" s="139">
        <f>M782+Table_ForecastInput[[#This Row],[gew./verl. EH]]</f>
        <v>65.095000000000056</v>
      </c>
    </row>
    <row r="784" spans="2:13" ht="21" customHeight="1" x14ac:dyDescent="0.3">
      <c r="B784" s="123">
        <v>44520</v>
      </c>
      <c r="C784" s="120" t="s">
        <v>16</v>
      </c>
      <c r="D784" s="121" t="s">
        <v>184</v>
      </c>
      <c r="E784" s="121" t="s">
        <v>195</v>
      </c>
      <c r="F784" s="121" t="s">
        <v>195</v>
      </c>
      <c r="G784" s="122">
        <v>0</v>
      </c>
      <c r="H784" s="122">
        <v>1.88</v>
      </c>
      <c r="I784" s="135">
        <v>1.88</v>
      </c>
      <c r="J784" s="39">
        <f>Table_ForecastInput[[#This Row],[Quote]]/Table_ForecastInput[[#This Row],[Closer]]-100%</f>
        <v>0</v>
      </c>
      <c r="K784" s="36"/>
      <c r="L784" s="20">
        <v>0</v>
      </c>
      <c r="M784" s="139">
        <f>M783+Table_ForecastInput[[#This Row],[gew./verl. EH]]</f>
        <v>65.095000000000056</v>
      </c>
    </row>
    <row r="785" spans="2:13" ht="21" customHeight="1" x14ac:dyDescent="0.3">
      <c r="B785" s="123">
        <v>44520</v>
      </c>
      <c r="C785" s="120" t="s">
        <v>9</v>
      </c>
      <c r="D785" s="121" t="s">
        <v>10</v>
      </c>
      <c r="E785" s="121" t="s">
        <v>94</v>
      </c>
      <c r="F785" s="121" t="s">
        <v>94</v>
      </c>
      <c r="G785" s="122">
        <v>0</v>
      </c>
      <c r="H785" s="122">
        <v>1.7</v>
      </c>
      <c r="I785" s="135">
        <v>1.76</v>
      </c>
      <c r="J785" s="39">
        <f>Table_ForecastInput[[#This Row],[Quote]]/Table_ForecastInput[[#This Row],[Closer]]-100%</f>
        <v>-3.4090909090909172E-2</v>
      </c>
      <c r="K785" s="36"/>
      <c r="L785" s="20">
        <v>-1</v>
      </c>
      <c r="M785" s="139">
        <f>M784+Table_ForecastInput[[#This Row],[gew./verl. EH]]</f>
        <v>64.095000000000056</v>
      </c>
    </row>
    <row r="786" spans="2:13" ht="21" customHeight="1" x14ac:dyDescent="0.3">
      <c r="B786" s="123">
        <v>44521</v>
      </c>
      <c r="C786" s="120" t="s">
        <v>102</v>
      </c>
      <c r="D786" s="121" t="s">
        <v>230</v>
      </c>
      <c r="E786" s="121" t="s">
        <v>162</v>
      </c>
      <c r="F786" s="121" t="s">
        <v>162</v>
      </c>
      <c r="G786" s="122">
        <v>0</v>
      </c>
      <c r="H786" s="122">
        <v>1.88</v>
      </c>
      <c r="I786" s="135">
        <v>2</v>
      </c>
      <c r="J786" s="39">
        <f>Table_ForecastInput[[#This Row],[Quote]]/Table_ForecastInput[[#This Row],[Closer]]-100%</f>
        <v>-6.0000000000000053E-2</v>
      </c>
      <c r="K786" s="36"/>
      <c r="L786" s="20">
        <v>0.87999999999999989</v>
      </c>
      <c r="M786" s="139">
        <f>M785+Table_ForecastInput[[#This Row],[gew./verl. EH]]</f>
        <v>64.975000000000051</v>
      </c>
    </row>
    <row r="787" spans="2:13" ht="21" customHeight="1" x14ac:dyDescent="0.3">
      <c r="B787" s="123">
        <v>44521</v>
      </c>
      <c r="C787" s="120" t="s">
        <v>6</v>
      </c>
      <c r="D787" s="121" t="s">
        <v>127</v>
      </c>
      <c r="E787" s="121" t="s">
        <v>144</v>
      </c>
      <c r="F787" s="121" t="s">
        <v>127</v>
      </c>
      <c r="G787" s="122">
        <v>0</v>
      </c>
      <c r="H787" s="122">
        <v>1.79</v>
      </c>
      <c r="I787" s="135">
        <v>1.66</v>
      </c>
      <c r="J787" s="39">
        <f>Table_ForecastInput[[#This Row],[Quote]]/Table_ForecastInput[[#This Row],[Closer]]-100%</f>
        <v>7.8313253012048278E-2</v>
      </c>
      <c r="K787" s="36"/>
      <c r="L787" s="20">
        <v>0</v>
      </c>
      <c r="M787" s="139">
        <f>M786+Table_ForecastInput[[#This Row],[gew./verl. EH]]</f>
        <v>64.975000000000051</v>
      </c>
    </row>
    <row r="788" spans="2:13" ht="21" customHeight="1" x14ac:dyDescent="0.3">
      <c r="B788" s="123">
        <v>44521</v>
      </c>
      <c r="C788" s="120" t="s">
        <v>6</v>
      </c>
      <c r="D788" s="121" t="s">
        <v>233</v>
      </c>
      <c r="E788" s="121" t="s">
        <v>32</v>
      </c>
      <c r="F788" s="121" t="s">
        <v>233</v>
      </c>
      <c r="G788" s="122">
        <v>0</v>
      </c>
      <c r="H788" s="122">
        <v>1.73</v>
      </c>
      <c r="I788" s="135">
        <v>1.69</v>
      </c>
      <c r="J788" s="39">
        <f>Table_ForecastInput[[#This Row],[Quote]]/Table_ForecastInput[[#This Row],[Closer]]-100%</f>
        <v>2.3668639053254559E-2</v>
      </c>
      <c r="K788" s="36"/>
      <c r="L788" s="20">
        <v>-1</v>
      </c>
      <c r="M788" s="139">
        <f>M787+Table_ForecastInput[[#This Row],[gew./verl. EH]]</f>
        <v>63.975000000000051</v>
      </c>
    </row>
    <row r="789" spans="2:13" ht="21" customHeight="1" x14ac:dyDescent="0.3">
      <c r="B789" s="123">
        <v>44521</v>
      </c>
      <c r="C789" s="120" t="s">
        <v>102</v>
      </c>
      <c r="D789" s="121" t="s">
        <v>111</v>
      </c>
      <c r="E789" s="121" t="s">
        <v>113</v>
      </c>
      <c r="F789" s="121" t="s">
        <v>113</v>
      </c>
      <c r="G789" s="122">
        <v>0</v>
      </c>
      <c r="H789" s="122">
        <v>1.83</v>
      </c>
      <c r="I789" s="135">
        <v>1.93</v>
      </c>
      <c r="J789" s="39">
        <f>Table_ForecastInput[[#This Row],[Quote]]/Table_ForecastInput[[#This Row],[Closer]]-100%</f>
        <v>-5.1813471502590636E-2</v>
      </c>
      <c r="K789" s="36"/>
      <c r="L789" s="20">
        <v>0</v>
      </c>
      <c r="M789" s="139">
        <f>M788+Table_ForecastInput[[#This Row],[gew./verl. EH]]</f>
        <v>63.975000000000051</v>
      </c>
    </row>
    <row r="790" spans="2:13" ht="21" customHeight="1" x14ac:dyDescent="0.3">
      <c r="B790" s="123">
        <v>44528</v>
      </c>
      <c r="C790" s="120" t="s">
        <v>6</v>
      </c>
      <c r="D790" s="121" t="s">
        <v>27</v>
      </c>
      <c r="E790" s="121" t="s">
        <v>232</v>
      </c>
      <c r="F790" s="121" t="s">
        <v>27</v>
      </c>
      <c r="G790" s="122">
        <v>0</v>
      </c>
      <c r="H790" s="122">
        <v>1.7</v>
      </c>
      <c r="I790" s="135">
        <v>1.59</v>
      </c>
      <c r="J790" s="39">
        <f>Table_ForecastInput[[#This Row],[Quote]]/Table_ForecastInput[[#This Row],[Closer]]-100%</f>
        <v>6.9182389937106903E-2</v>
      </c>
      <c r="K790" s="36"/>
      <c r="L790" s="20">
        <v>0.7</v>
      </c>
      <c r="M790" s="139">
        <f>M789+Table_ForecastInput[[#This Row],[gew./verl. EH]]</f>
        <v>64.675000000000054</v>
      </c>
    </row>
    <row r="791" spans="2:13" ht="21" customHeight="1" x14ac:dyDescent="0.3">
      <c r="B791" s="123">
        <v>44531</v>
      </c>
      <c r="C791" s="120" t="s">
        <v>6</v>
      </c>
      <c r="D791" s="121" t="s">
        <v>233</v>
      </c>
      <c r="E791" s="121" t="s">
        <v>126</v>
      </c>
      <c r="F791" s="121" t="s">
        <v>233</v>
      </c>
      <c r="G791" s="122">
        <v>0</v>
      </c>
      <c r="H791" s="122">
        <v>1.71</v>
      </c>
      <c r="I791" s="135">
        <v>1.59</v>
      </c>
      <c r="J791" s="39">
        <f>Table_ForecastInput[[#This Row],[Quote]]/Table_ForecastInput[[#This Row],[Closer]]-100%</f>
        <v>7.547169811320753E-2</v>
      </c>
      <c r="K791" s="36"/>
      <c r="L791" s="20">
        <v>0.71</v>
      </c>
      <c r="M791" s="139">
        <f>M790+Table_ForecastInput[[#This Row],[gew./verl. EH]]</f>
        <v>65.385000000000048</v>
      </c>
    </row>
    <row r="792" spans="2:13" ht="21" customHeight="1" x14ac:dyDescent="0.3">
      <c r="B792" s="123">
        <v>44534</v>
      </c>
      <c r="C792" s="120" t="s">
        <v>21</v>
      </c>
      <c r="D792" s="121" t="s">
        <v>83</v>
      </c>
      <c r="E792" s="121" t="s">
        <v>52</v>
      </c>
      <c r="F792" s="121" t="s">
        <v>83</v>
      </c>
      <c r="G792" s="122">
        <v>0</v>
      </c>
      <c r="H792" s="122">
        <v>1.74</v>
      </c>
      <c r="I792" s="135">
        <v>1.64</v>
      </c>
      <c r="J792" s="39">
        <f>Table_ForecastInput[[#This Row],[Quote]]/Table_ForecastInput[[#This Row],[Closer]]-100%</f>
        <v>6.0975609756097615E-2</v>
      </c>
      <c r="K792" s="36"/>
      <c r="L792" s="20">
        <v>-1</v>
      </c>
      <c r="M792" s="139">
        <f>M791+Table_ForecastInput[[#This Row],[gew./verl. EH]]</f>
        <v>64.385000000000048</v>
      </c>
    </row>
    <row r="793" spans="2:13" ht="21" customHeight="1" x14ac:dyDescent="0.3">
      <c r="B793" s="123">
        <v>44534</v>
      </c>
      <c r="C793" s="120" t="s">
        <v>21</v>
      </c>
      <c r="D793" s="121" t="s">
        <v>158</v>
      </c>
      <c r="E793" s="121" t="s">
        <v>23</v>
      </c>
      <c r="F793" s="121" t="s">
        <v>158</v>
      </c>
      <c r="G793" s="122">
        <v>0</v>
      </c>
      <c r="H793" s="122">
        <v>1.76</v>
      </c>
      <c r="I793" s="135">
        <v>1.61</v>
      </c>
      <c r="J793" s="39">
        <f>Table_ForecastInput[[#This Row],[Quote]]/Table_ForecastInput[[#This Row],[Closer]]-100%</f>
        <v>9.316770186335388E-2</v>
      </c>
      <c r="K793" s="36"/>
      <c r="L793" s="20">
        <v>0.76</v>
      </c>
      <c r="M793" s="139">
        <f>M792+Table_ForecastInput[[#This Row],[gew./verl. EH]]</f>
        <v>65.145000000000053</v>
      </c>
    </row>
    <row r="794" spans="2:13" ht="21" customHeight="1" x14ac:dyDescent="0.3">
      <c r="B794" s="123">
        <v>44534</v>
      </c>
      <c r="C794" s="120" t="s">
        <v>16</v>
      </c>
      <c r="D794" s="121" t="s">
        <v>77</v>
      </c>
      <c r="E794" s="121" t="s">
        <v>74</v>
      </c>
      <c r="F794" s="121" t="s">
        <v>77</v>
      </c>
      <c r="G794" s="122">
        <v>0</v>
      </c>
      <c r="H794" s="122">
        <v>1.75</v>
      </c>
      <c r="I794" s="135">
        <v>1.8</v>
      </c>
      <c r="J794" s="39">
        <f>Table_ForecastInput[[#This Row],[Quote]]/Table_ForecastInput[[#This Row],[Closer]]-100%</f>
        <v>-2.777777777777779E-2</v>
      </c>
      <c r="K794" s="36"/>
      <c r="L794" s="20">
        <v>0</v>
      </c>
      <c r="M794" s="139">
        <f>M793+Table_ForecastInput[[#This Row],[gew./verl. EH]]</f>
        <v>65.145000000000053</v>
      </c>
    </row>
    <row r="795" spans="2:13" ht="21" customHeight="1" x14ac:dyDescent="0.3">
      <c r="B795" s="123">
        <v>44535</v>
      </c>
      <c r="C795" s="120" t="s">
        <v>6</v>
      </c>
      <c r="D795" s="121" t="s">
        <v>27</v>
      </c>
      <c r="E795" s="121" t="s">
        <v>36</v>
      </c>
      <c r="F795" s="121" t="s">
        <v>27</v>
      </c>
      <c r="G795" s="122">
        <v>0</v>
      </c>
      <c r="H795" s="122">
        <v>1.71</v>
      </c>
      <c r="I795" s="135">
        <v>1.57</v>
      </c>
      <c r="J795" s="39">
        <f>Table_ForecastInput[[#This Row],[Quote]]/Table_ForecastInput[[#This Row],[Closer]]-100%</f>
        <v>8.9171974522292974E-2</v>
      </c>
      <c r="K795" s="36"/>
      <c r="L795" s="20">
        <v>-1</v>
      </c>
      <c r="M795" s="139">
        <f>M794+Table_ForecastInput[[#This Row],[gew./verl. EH]]</f>
        <v>64.145000000000053</v>
      </c>
    </row>
    <row r="796" spans="2:13" ht="21" customHeight="1" x14ac:dyDescent="0.3">
      <c r="B796" s="123">
        <v>44535</v>
      </c>
      <c r="C796" s="120" t="s">
        <v>6</v>
      </c>
      <c r="D796" s="121" t="s">
        <v>126</v>
      </c>
      <c r="E796" s="121" t="s">
        <v>33</v>
      </c>
      <c r="F796" s="121" t="s">
        <v>33</v>
      </c>
      <c r="G796" s="122">
        <v>0</v>
      </c>
      <c r="H796" s="122">
        <v>1.99</v>
      </c>
      <c r="I796" s="135">
        <v>1.98</v>
      </c>
      <c r="J796" s="39">
        <f>Table_ForecastInput[[#This Row],[Quote]]/Table_ForecastInput[[#This Row],[Closer]]-100%</f>
        <v>5.050505050504972E-3</v>
      </c>
      <c r="K796" s="36"/>
      <c r="L796" s="20">
        <v>0.99</v>
      </c>
      <c r="M796" s="139">
        <f>M795+Table_ForecastInput[[#This Row],[gew./verl. EH]]</f>
        <v>65.135000000000048</v>
      </c>
    </row>
    <row r="797" spans="2:13" ht="21" customHeight="1" x14ac:dyDescent="0.3">
      <c r="B797" s="123">
        <v>44535</v>
      </c>
      <c r="C797" s="120" t="s">
        <v>18</v>
      </c>
      <c r="D797" s="121" t="s">
        <v>185</v>
      </c>
      <c r="E797" s="121" t="s">
        <v>56</v>
      </c>
      <c r="F797" s="121" t="s">
        <v>150</v>
      </c>
      <c r="G797" s="122">
        <v>0</v>
      </c>
      <c r="H797" s="122">
        <v>1.72</v>
      </c>
      <c r="I797" s="135">
        <v>1.67</v>
      </c>
      <c r="J797" s="39">
        <f>Table_ForecastInput[[#This Row],[Quote]]/Table_ForecastInput[[#This Row],[Closer]]-100%</f>
        <v>2.9940119760479167E-2</v>
      </c>
      <c r="K797" s="36"/>
      <c r="L797" s="20">
        <v>0</v>
      </c>
      <c r="M797" s="139">
        <f>M796+Table_ForecastInput[[#This Row],[gew./verl. EH]]</f>
        <v>65.135000000000048</v>
      </c>
    </row>
    <row r="798" spans="2:13" ht="21" customHeight="1" x14ac:dyDescent="0.3">
      <c r="B798" s="123">
        <v>44536</v>
      </c>
      <c r="C798" s="120" t="s">
        <v>9</v>
      </c>
      <c r="D798" s="121" t="s">
        <v>89</v>
      </c>
      <c r="E798" s="121" t="s">
        <v>13</v>
      </c>
      <c r="F798" s="121" t="s">
        <v>89</v>
      </c>
      <c r="G798" s="122">
        <v>0</v>
      </c>
      <c r="H798" s="122">
        <v>2</v>
      </c>
      <c r="I798" s="135">
        <v>1.68</v>
      </c>
      <c r="J798" s="39">
        <f>Table_ForecastInput[[#This Row],[Quote]]/Table_ForecastInput[[#This Row],[Closer]]-100%</f>
        <v>0.19047619047619047</v>
      </c>
      <c r="K798" s="36"/>
      <c r="L798" s="20">
        <v>1</v>
      </c>
      <c r="M798" s="139">
        <f>M797+Table_ForecastInput[[#This Row],[gew./verl. EH]]</f>
        <v>66.135000000000048</v>
      </c>
    </row>
    <row r="799" spans="2:13" ht="21" customHeight="1" x14ac:dyDescent="0.3">
      <c r="B799" s="123">
        <v>44540</v>
      </c>
      <c r="C799" s="120" t="s">
        <v>18</v>
      </c>
      <c r="D799" s="121" t="s">
        <v>98</v>
      </c>
      <c r="E799" s="121" t="s">
        <v>55</v>
      </c>
      <c r="F799" s="121" t="s">
        <v>98</v>
      </c>
      <c r="G799" s="122">
        <v>0</v>
      </c>
      <c r="H799" s="122">
        <v>2</v>
      </c>
      <c r="I799" s="135">
        <v>1.94</v>
      </c>
      <c r="J799" s="39">
        <f>Table_ForecastInput[[#This Row],[Quote]]/Table_ForecastInput[[#This Row],[Closer]]-100%</f>
        <v>3.0927835051546504E-2</v>
      </c>
      <c r="K799" s="36"/>
      <c r="L799" s="20">
        <v>0</v>
      </c>
      <c r="M799" s="139">
        <f>M798+Table_ForecastInput[[#This Row],[gew./verl. EH]]</f>
        <v>66.135000000000048</v>
      </c>
    </row>
    <row r="800" spans="2:13" ht="21" customHeight="1" x14ac:dyDescent="0.3">
      <c r="B800" s="123">
        <v>44542</v>
      </c>
      <c r="C800" s="120" t="s">
        <v>6</v>
      </c>
      <c r="D800" s="121" t="s">
        <v>40</v>
      </c>
      <c r="E800" s="121" t="s">
        <v>26</v>
      </c>
      <c r="F800" s="121" t="s">
        <v>40</v>
      </c>
      <c r="G800" s="122">
        <v>0</v>
      </c>
      <c r="H800" s="122">
        <v>1.82</v>
      </c>
      <c r="I800" s="135">
        <v>1.54</v>
      </c>
      <c r="J800" s="39">
        <f>Table_ForecastInput[[#This Row],[Quote]]/Table_ForecastInput[[#This Row],[Closer]]-100%</f>
        <v>0.18181818181818188</v>
      </c>
      <c r="K800" s="36"/>
      <c r="L800" s="20">
        <v>0</v>
      </c>
      <c r="M800" s="139">
        <f>M799+Table_ForecastInput[[#This Row],[gew./verl. EH]]</f>
        <v>66.135000000000048</v>
      </c>
    </row>
    <row r="801" spans="2:13" ht="21" customHeight="1" x14ac:dyDescent="0.3">
      <c r="B801" s="123">
        <v>44542</v>
      </c>
      <c r="C801" s="120" t="s">
        <v>6</v>
      </c>
      <c r="D801" s="121" t="s">
        <v>127</v>
      </c>
      <c r="E801" s="121" t="s">
        <v>126</v>
      </c>
      <c r="F801" s="121" t="s">
        <v>127</v>
      </c>
      <c r="G801" s="122">
        <v>0</v>
      </c>
      <c r="H801" s="122">
        <v>1.75</v>
      </c>
      <c r="I801" s="135">
        <v>1.71</v>
      </c>
      <c r="J801" s="39">
        <f>Table_ForecastInput[[#This Row],[Quote]]/Table_ForecastInput[[#This Row],[Closer]]-100%</f>
        <v>2.3391812865497075E-2</v>
      </c>
      <c r="K801" s="36"/>
      <c r="L801" s="20">
        <v>0.75</v>
      </c>
      <c r="M801" s="139">
        <f>M800+Table_ForecastInput[[#This Row],[gew./verl. EH]]</f>
        <v>66.885000000000048</v>
      </c>
    </row>
    <row r="802" spans="2:13" ht="21" customHeight="1" x14ac:dyDescent="0.3">
      <c r="B802" s="123">
        <v>44545</v>
      </c>
      <c r="C802" s="120" t="s">
        <v>21</v>
      </c>
      <c r="D802" s="121" t="s">
        <v>62</v>
      </c>
      <c r="E802" s="121" t="s">
        <v>53</v>
      </c>
      <c r="F802" s="121" t="s">
        <v>62</v>
      </c>
      <c r="G802" s="122">
        <v>0</v>
      </c>
      <c r="H802" s="122">
        <v>1.75</v>
      </c>
      <c r="I802" s="135">
        <v>1.77</v>
      </c>
      <c r="J802" s="39">
        <f>Table_ForecastInput[[#This Row],[Quote]]/Table_ForecastInput[[#This Row],[Closer]]-100%</f>
        <v>-1.1299435028248594E-2</v>
      </c>
      <c r="K802" s="36"/>
      <c r="L802" s="20">
        <v>0</v>
      </c>
      <c r="M802" s="139">
        <f>M801+Table_ForecastInput[[#This Row],[gew./verl. EH]]</f>
        <v>66.885000000000048</v>
      </c>
    </row>
    <row r="803" spans="2:13" ht="21" customHeight="1" x14ac:dyDescent="0.3">
      <c r="B803" s="123">
        <v>44545</v>
      </c>
      <c r="C803" s="120" t="s">
        <v>16</v>
      </c>
      <c r="D803" s="121" t="s">
        <v>195</v>
      </c>
      <c r="E803" s="121" t="s">
        <v>77</v>
      </c>
      <c r="F803" s="121" t="s">
        <v>195</v>
      </c>
      <c r="G803" s="122">
        <v>0</v>
      </c>
      <c r="H803" s="122">
        <v>1.52</v>
      </c>
      <c r="I803" s="135">
        <v>1.51</v>
      </c>
      <c r="J803" s="39">
        <f>Table_ForecastInput[[#This Row],[Quote]]/Table_ForecastInput[[#This Row],[Closer]]-100%</f>
        <v>6.6225165562914245E-3</v>
      </c>
      <c r="K803" s="36"/>
      <c r="L803" s="20">
        <v>0</v>
      </c>
      <c r="M803" s="139">
        <f>M802+Table_ForecastInput[[#This Row],[gew./verl. EH]]</f>
        <v>66.885000000000048</v>
      </c>
    </row>
    <row r="804" spans="2:13" ht="21" customHeight="1" x14ac:dyDescent="0.3">
      <c r="B804" s="123">
        <v>44548</v>
      </c>
      <c r="C804" s="120" t="s">
        <v>21</v>
      </c>
      <c r="D804" s="121" t="s">
        <v>24</v>
      </c>
      <c r="E804" s="121" t="s">
        <v>158</v>
      </c>
      <c r="F804" s="121" t="s">
        <v>199</v>
      </c>
      <c r="G804" s="122">
        <v>0</v>
      </c>
      <c r="H804" s="50">
        <v>1.83</v>
      </c>
      <c r="I804" s="135">
        <v>1.77</v>
      </c>
      <c r="J804" s="39">
        <f>Table_ForecastInput[[#This Row],[Quote]]/Table_ForecastInput[[#This Row],[Closer]]-100%</f>
        <v>3.3898305084745894E-2</v>
      </c>
      <c r="K804" s="36"/>
      <c r="L804" s="20">
        <v>0.83000000000000007</v>
      </c>
      <c r="M804" s="139">
        <f>M803+Table_ForecastInput[[#This Row],[gew./verl. EH]]</f>
        <v>67.715000000000046</v>
      </c>
    </row>
    <row r="805" spans="2:13" ht="21" customHeight="1" x14ac:dyDescent="0.3">
      <c r="B805" s="123">
        <v>44548</v>
      </c>
      <c r="C805" s="120" t="s">
        <v>18</v>
      </c>
      <c r="D805" s="121" t="s">
        <v>70</v>
      </c>
      <c r="E805" s="121" t="s">
        <v>121</v>
      </c>
      <c r="F805" s="121" t="s">
        <v>70</v>
      </c>
      <c r="G805" s="122">
        <v>0</v>
      </c>
      <c r="H805" s="50">
        <v>1.93</v>
      </c>
      <c r="I805" s="135">
        <v>2</v>
      </c>
      <c r="J805" s="39">
        <f>Table_ForecastInput[[#This Row],[Quote]]/Table_ForecastInput[[#This Row],[Closer]]-100%</f>
        <v>-3.5000000000000031E-2</v>
      </c>
      <c r="K805" s="36"/>
      <c r="L805" s="20">
        <v>0.92999999999999994</v>
      </c>
      <c r="M805" s="139">
        <f>M804+Table_ForecastInput[[#This Row],[gew./verl. EH]]</f>
        <v>68.645000000000053</v>
      </c>
    </row>
    <row r="806" spans="2:13" ht="21" customHeight="1" x14ac:dyDescent="0.3">
      <c r="B806" s="123">
        <v>44549</v>
      </c>
      <c r="C806" s="120" t="s">
        <v>18</v>
      </c>
      <c r="D806" s="121" t="s">
        <v>189</v>
      </c>
      <c r="E806" s="121" t="s">
        <v>98</v>
      </c>
      <c r="F806" s="121" t="s">
        <v>189</v>
      </c>
      <c r="G806" s="122">
        <v>0</v>
      </c>
      <c r="H806" s="50">
        <v>1.77</v>
      </c>
      <c r="I806" s="135">
        <v>1.68</v>
      </c>
      <c r="J806" s="39">
        <f>Table_ForecastInput[[#This Row],[Quote]]/Table_ForecastInput[[#This Row],[Closer]]-100%</f>
        <v>5.3571428571428603E-2</v>
      </c>
      <c r="K806" s="36"/>
      <c r="L806" s="20">
        <v>0.77</v>
      </c>
      <c r="M806" s="139">
        <f>M805+Table_ForecastInput[[#This Row],[gew./verl. EH]]</f>
        <v>69.415000000000049</v>
      </c>
    </row>
    <row r="807" spans="2:13" ht="21" customHeight="1" x14ac:dyDescent="0.3">
      <c r="B807" s="123">
        <v>44549</v>
      </c>
      <c r="C807" s="120" t="s">
        <v>21</v>
      </c>
      <c r="D807" s="121" t="s">
        <v>53</v>
      </c>
      <c r="E807" s="121" t="s">
        <v>95</v>
      </c>
      <c r="F807" s="121" t="s">
        <v>95</v>
      </c>
      <c r="G807" s="122">
        <v>0</v>
      </c>
      <c r="H807" s="50">
        <v>1.88</v>
      </c>
      <c r="I807" s="135">
        <v>1.96</v>
      </c>
      <c r="J807" s="39">
        <f>Table_ForecastInput[[#This Row],[Quote]]/Table_ForecastInput[[#This Row],[Closer]]-100%</f>
        <v>-4.081632653061229E-2</v>
      </c>
      <c r="K807" s="36"/>
      <c r="L807" s="20">
        <v>-1</v>
      </c>
      <c r="M807" s="139">
        <f>M806+Table_ForecastInput[[#This Row],[gew./verl. EH]]</f>
        <v>68.415000000000049</v>
      </c>
    </row>
    <row r="808" spans="2:13" ht="21" customHeight="1" x14ac:dyDescent="0.3">
      <c r="B808" s="123">
        <v>44549</v>
      </c>
      <c r="C808" s="120" t="s">
        <v>18</v>
      </c>
      <c r="D808" s="121" t="s">
        <v>28</v>
      </c>
      <c r="E808" s="121" t="s">
        <v>56</v>
      </c>
      <c r="F808" s="121" t="s">
        <v>28</v>
      </c>
      <c r="G808" s="122">
        <v>0</v>
      </c>
      <c r="H808" s="50">
        <v>1.68</v>
      </c>
      <c r="I808" s="135">
        <v>1.55</v>
      </c>
      <c r="J808" s="39">
        <f>Table_ForecastInput[[#This Row],[Quote]]/Table_ForecastInput[[#This Row],[Closer]]-100%</f>
        <v>8.3870967741935365E-2</v>
      </c>
      <c r="K808" s="36"/>
      <c r="L808" s="20">
        <v>0.67999999999999994</v>
      </c>
      <c r="M808" s="139">
        <f>M807+Table_ForecastInput[[#This Row],[gew./verl. EH]]</f>
        <v>69.095000000000056</v>
      </c>
    </row>
    <row r="809" spans="2:13" ht="21" customHeight="1" x14ac:dyDescent="0.3">
      <c r="B809" s="123">
        <v>44552</v>
      </c>
      <c r="C809" s="120" t="s">
        <v>9</v>
      </c>
      <c r="D809" s="121" t="s">
        <v>12</v>
      </c>
      <c r="E809" s="121" t="s">
        <v>10</v>
      </c>
      <c r="F809" s="121" t="s">
        <v>10</v>
      </c>
      <c r="G809" s="122">
        <v>0</v>
      </c>
      <c r="H809" s="50">
        <v>1.88</v>
      </c>
      <c r="I809" s="135">
        <v>1.76</v>
      </c>
      <c r="J809" s="39">
        <f>Table_ForecastInput[[#This Row],[Quote]]/Table_ForecastInput[[#This Row],[Closer]]-100%</f>
        <v>6.8181818181818121E-2</v>
      </c>
      <c r="K809" s="36"/>
      <c r="L809" s="20">
        <v>0</v>
      </c>
      <c r="M809" s="139">
        <f>M808+Table_ForecastInput[[#This Row],[gew./verl. EH]]</f>
        <v>69.095000000000056</v>
      </c>
    </row>
    <row r="810" spans="2:13" ht="21" customHeight="1" x14ac:dyDescent="0.3">
      <c r="B810" s="123">
        <v>44552</v>
      </c>
      <c r="C810" s="120" t="s">
        <v>6</v>
      </c>
      <c r="D810" s="121" t="s">
        <v>232</v>
      </c>
      <c r="E810" s="121" t="s">
        <v>39</v>
      </c>
      <c r="F810" s="121" t="s">
        <v>39</v>
      </c>
      <c r="G810" s="122">
        <v>0</v>
      </c>
      <c r="H810" s="122">
        <v>1.77</v>
      </c>
      <c r="I810" s="135">
        <v>1.55</v>
      </c>
      <c r="J810" s="39">
        <f>Table_ForecastInput[[#This Row],[Quote]]/Table_ForecastInput[[#This Row],[Closer]]-100%</f>
        <v>0.14193548387096766</v>
      </c>
      <c r="K810" s="36"/>
      <c r="L810" s="20">
        <v>0</v>
      </c>
      <c r="M810" s="139">
        <f>M809+Table_ForecastInput[[#This Row],[gew./verl. EH]]</f>
        <v>69.095000000000056</v>
      </c>
    </row>
    <row r="811" spans="2:13" ht="21" customHeight="1" x14ac:dyDescent="0.3">
      <c r="B811" s="123">
        <v>44552</v>
      </c>
      <c r="C811" s="120" t="s">
        <v>6</v>
      </c>
      <c r="D811" s="121" t="s">
        <v>197</v>
      </c>
      <c r="E811" s="121" t="s">
        <v>36</v>
      </c>
      <c r="F811" s="121" t="s">
        <v>197</v>
      </c>
      <c r="G811" s="122">
        <v>0</v>
      </c>
      <c r="H811" s="122">
        <v>1.7</v>
      </c>
      <c r="I811" s="135">
        <v>1.46</v>
      </c>
      <c r="J811" s="39">
        <f>Table_ForecastInput[[#This Row],[Quote]]/Table_ForecastInput[[#This Row],[Closer]]-100%</f>
        <v>0.16438356164383561</v>
      </c>
      <c r="K811" s="36"/>
      <c r="L811" s="20">
        <v>0.7</v>
      </c>
      <c r="M811" s="139">
        <f>M810+Table_ForecastInput[[#This Row],[gew./verl. EH]]</f>
        <v>69.795000000000059</v>
      </c>
    </row>
    <row r="812" spans="2:13" ht="21" customHeight="1" x14ac:dyDescent="0.3">
      <c r="B812" s="123">
        <v>44570</v>
      </c>
      <c r="C812" s="120" t="s">
        <v>18</v>
      </c>
      <c r="D812" s="121" t="s">
        <v>76</v>
      </c>
      <c r="E812" s="121" t="s">
        <v>121</v>
      </c>
      <c r="F812" s="121" t="s">
        <v>76</v>
      </c>
      <c r="G812" s="122">
        <v>0.25</v>
      </c>
      <c r="H812" s="122">
        <v>1.8</v>
      </c>
      <c r="I812" s="135">
        <v>1.58</v>
      </c>
      <c r="J812" s="39">
        <f>Table_ForecastInput[[#This Row],[Quote]]/Table_ForecastInput[[#This Row],[Closer]]-100%</f>
        <v>0.139240506329114</v>
      </c>
      <c r="K812" s="36"/>
      <c r="L812" s="20">
        <v>0.4</v>
      </c>
      <c r="M812" s="139">
        <f>M811+Table_ForecastInput[[#This Row],[gew./verl. EH]]</f>
        <v>70.195000000000064</v>
      </c>
    </row>
    <row r="813" spans="2:13" ht="21" customHeight="1" x14ac:dyDescent="0.3">
      <c r="B813" s="123">
        <v>44577</v>
      </c>
      <c r="C813" s="120" t="s">
        <v>9</v>
      </c>
      <c r="D813" s="121" t="s">
        <v>119</v>
      </c>
      <c r="E813" s="121" t="s">
        <v>12</v>
      </c>
      <c r="F813" s="121" t="s">
        <v>124</v>
      </c>
      <c r="G813" s="122">
        <v>-0.25</v>
      </c>
      <c r="H813" s="122">
        <v>1.94</v>
      </c>
      <c r="I813" s="135">
        <v>1.77</v>
      </c>
      <c r="J813" s="39">
        <f>Table_ForecastInput[[#This Row],[Quote]]/Table_ForecastInput[[#This Row],[Closer]]-100%</f>
        <v>9.6045197740112886E-2</v>
      </c>
      <c r="K813" s="36"/>
      <c r="L813" s="20">
        <v>-1</v>
      </c>
      <c r="M813" s="139">
        <f>M812+Table_ForecastInput[[#This Row],[gew./verl. EH]]</f>
        <v>69.195000000000064</v>
      </c>
    </row>
    <row r="814" spans="2:13" ht="21" customHeight="1" x14ac:dyDescent="0.3">
      <c r="B814" s="123">
        <v>44577</v>
      </c>
      <c r="C814" s="120" t="s">
        <v>9</v>
      </c>
      <c r="D814" s="121" t="s">
        <v>35</v>
      </c>
      <c r="E814" s="121" t="s">
        <v>89</v>
      </c>
      <c r="F814" s="121" t="s">
        <v>89</v>
      </c>
      <c r="G814" s="122">
        <v>0</v>
      </c>
      <c r="H814" s="122">
        <v>1.83</v>
      </c>
      <c r="I814" s="135">
        <v>1.78</v>
      </c>
      <c r="J814" s="39">
        <f>Table_ForecastInput[[#This Row],[Quote]]/Table_ForecastInput[[#This Row],[Closer]]-100%</f>
        <v>2.8089887640449396E-2</v>
      </c>
      <c r="K814" s="36"/>
      <c r="L814" s="20">
        <v>0</v>
      </c>
      <c r="M814" s="139">
        <f>M813+Table_ForecastInput[[#This Row],[gew./verl. EH]]</f>
        <v>69.195000000000064</v>
      </c>
    </row>
    <row r="815" spans="2:13" ht="21" customHeight="1" x14ac:dyDescent="0.3">
      <c r="B815" s="123">
        <v>44577</v>
      </c>
      <c r="C815" s="120" t="s">
        <v>21</v>
      </c>
      <c r="D815" s="121" t="s">
        <v>220</v>
      </c>
      <c r="E815" s="121" t="s">
        <v>231</v>
      </c>
      <c r="F815" s="121" t="s">
        <v>220</v>
      </c>
      <c r="G815" s="122">
        <v>-0.5</v>
      </c>
      <c r="H815" s="122">
        <v>1.97</v>
      </c>
      <c r="I815" s="135">
        <v>1.97</v>
      </c>
      <c r="J815" s="39">
        <f>Table_ForecastInput[[#This Row],[Quote]]/Table_ForecastInput[[#This Row],[Closer]]-100%</f>
        <v>0</v>
      </c>
      <c r="K815" s="36"/>
      <c r="L815" s="20">
        <v>-1</v>
      </c>
      <c r="M815" s="139">
        <f>M814+Table_ForecastInput[[#This Row],[gew./verl. EH]]</f>
        <v>68.195000000000064</v>
      </c>
    </row>
    <row r="816" spans="2:13" ht="21" customHeight="1" x14ac:dyDescent="0.3">
      <c r="B816" s="123">
        <v>44577</v>
      </c>
      <c r="C816" s="120" t="s">
        <v>16</v>
      </c>
      <c r="D816" s="121" t="s">
        <v>97</v>
      </c>
      <c r="E816" s="121" t="s">
        <v>138</v>
      </c>
      <c r="F816" s="121" t="s">
        <v>97</v>
      </c>
      <c r="G816" s="122">
        <v>0</v>
      </c>
      <c r="H816" s="122">
        <v>1.79</v>
      </c>
      <c r="I816" s="135">
        <v>1.79</v>
      </c>
      <c r="J816" s="39">
        <f>Table_ForecastInput[[#This Row],[Quote]]/Table_ForecastInput[[#This Row],[Closer]]-100%</f>
        <v>0</v>
      </c>
      <c r="K816" s="36"/>
      <c r="L816" s="20">
        <v>0</v>
      </c>
      <c r="M816" s="139">
        <f>M815+Table_ForecastInput[[#This Row],[gew./verl. EH]]</f>
        <v>68.195000000000064</v>
      </c>
    </row>
    <row r="817" spans="2:13" ht="21" customHeight="1" x14ac:dyDescent="0.3">
      <c r="B817" s="123">
        <v>44580</v>
      </c>
      <c r="C817" s="120" t="s">
        <v>6</v>
      </c>
      <c r="D817" s="121" t="s">
        <v>40</v>
      </c>
      <c r="E817" s="121" t="s">
        <v>126</v>
      </c>
      <c r="F817" s="121" t="s">
        <v>40</v>
      </c>
      <c r="G817" s="122">
        <v>-0.5</v>
      </c>
      <c r="H817" s="122">
        <v>1.51</v>
      </c>
      <c r="I817" s="135">
        <v>1.54</v>
      </c>
      <c r="J817" s="39">
        <f>Table_ForecastInput[[#This Row],[Quote]]/Table_ForecastInput[[#This Row],[Closer]]-100%</f>
        <v>-1.9480519480519543E-2</v>
      </c>
      <c r="K817" s="36"/>
      <c r="L817" s="20">
        <v>0.51</v>
      </c>
      <c r="M817" s="139">
        <f>M816+Table_ForecastInput[[#This Row],[gew./verl. EH]]</f>
        <v>68.705000000000069</v>
      </c>
    </row>
    <row r="818" spans="2:13" ht="21" customHeight="1" x14ac:dyDescent="0.3">
      <c r="B818" s="123">
        <v>44580</v>
      </c>
      <c r="C818" s="120" t="s">
        <v>6</v>
      </c>
      <c r="D818" s="121" t="s">
        <v>232</v>
      </c>
      <c r="E818" s="121" t="s">
        <v>39</v>
      </c>
      <c r="F818" s="121" t="s">
        <v>39</v>
      </c>
      <c r="G818" s="122">
        <v>0</v>
      </c>
      <c r="H818" s="122">
        <v>1.7</v>
      </c>
      <c r="I818" s="135">
        <v>1.55</v>
      </c>
      <c r="J818" s="39">
        <f>Table_ForecastInput[[#This Row],[Quote]]/Table_ForecastInput[[#This Row],[Closer]]-100%</f>
        <v>9.6774193548387011E-2</v>
      </c>
      <c r="K818" s="36"/>
      <c r="L818" s="20">
        <v>0.7</v>
      </c>
      <c r="M818" s="139">
        <f>M817+Table_ForecastInput[[#This Row],[gew./verl. EH]]</f>
        <v>69.405000000000072</v>
      </c>
    </row>
    <row r="819" spans="2:13" ht="21" customHeight="1" x14ac:dyDescent="0.3">
      <c r="B819" s="123">
        <v>44584</v>
      </c>
      <c r="C819" s="120" t="s">
        <v>6</v>
      </c>
      <c r="D819" s="121" t="s">
        <v>33</v>
      </c>
      <c r="E819" s="121" t="s">
        <v>126</v>
      </c>
      <c r="F819" s="121" t="s">
        <v>33</v>
      </c>
      <c r="G819" s="122">
        <v>-0.25</v>
      </c>
      <c r="H819" s="122">
        <v>1.88</v>
      </c>
      <c r="I819" s="135">
        <v>1.93</v>
      </c>
      <c r="J819" s="39">
        <f>Table_ForecastInput[[#This Row],[Quote]]/Table_ForecastInput[[#This Row],[Closer]]-100%</f>
        <v>-2.5906735751295318E-2</v>
      </c>
      <c r="K819" s="36"/>
      <c r="L819" s="20">
        <v>0.87999999999999989</v>
      </c>
      <c r="M819" s="139">
        <f>M818+Table_ForecastInput[[#This Row],[gew./verl. EH]]</f>
        <v>70.285000000000068</v>
      </c>
    </row>
    <row r="820" spans="2:13" ht="21" customHeight="1" x14ac:dyDescent="0.3">
      <c r="B820" s="123">
        <v>44584</v>
      </c>
      <c r="C820" s="120" t="s">
        <v>16</v>
      </c>
      <c r="D820" s="121" t="s">
        <v>65</v>
      </c>
      <c r="E820" s="121" t="s">
        <v>74</v>
      </c>
      <c r="F820" s="121" t="s">
        <v>65</v>
      </c>
      <c r="G820" s="122">
        <v>0</v>
      </c>
      <c r="H820" s="122">
        <v>1.89</v>
      </c>
      <c r="I820" s="135">
        <v>1.87</v>
      </c>
      <c r="J820" s="39">
        <f>Table_ForecastInput[[#This Row],[Quote]]/Table_ForecastInput[[#This Row],[Closer]]-100%</f>
        <v>1.0695187165775222E-2</v>
      </c>
      <c r="K820" s="36"/>
      <c r="L820" s="20">
        <v>0</v>
      </c>
      <c r="M820" s="139">
        <f>M819+Table_ForecastInput[[#This Row],[gew./verl. EH]]</f>
        <v>70.285000000000068</v>
      </c>
    </row>
    <row r="821" spans="2:13" ht="21" customHeight="1" x14ac:dyDescent="0.3">
      <c r="B821" s="123">
        <v>44584</v>
      </c>
      <c r="C821" s="120" t="s">
        <v>18</v>
      </c>
      <c r="D821" s="121" t="s">
        <v>41</v>
      </c>
      <c r="E821" s="121" t="s">
        <v>96</v>
      </c>
      <c r="F821" s="121" t="s">
        <v>41</v>
      </c>
      <c r="G821" s="122">
        <v>0</v>
      </c>
      <c r="H821" s="122">
        <v>1.94</v>
      </c>
      <c r="I821" s="135">
        <v>1.85</v>
      </c>
      <c r="J821" s="39">
        <f>Table_ForecastInput[[#This Row],[Quote]]/Table_ForecastInput[[#This Row],[Closer]]-100%</f>
        <v>4.8648648648648596E-2</v>
      </c>
      <c r="K821" s="36"/>
      <c r="L821" s="20">
        <v>0</v>
      </c>
      <c r="M821" s="139">
        <f>M820+Table_ForecastInput[[#This Row],[gew./verl. EH]]</f>
        <v>70.285000000000068</v>
      </c>
    </row>
    <row r="822" spans="2:13" ht="21" customHeight="1" x14ac:dyDescent="0.3">
      <c r="B822" s="123">
        <v>44587</v>
      </c>
      <c r="C822" s="120" t="s">
        <v>6</v>
      </c>
      <c r="D822" s="121" t="s">
        <v>36</v>
      </c>
      <c r="E822" s="121" t="s">
        <v>32</v>
      </c>
      <c r="F822" s="121" t="s">
        <v>36</v>
      </c>
      <c r="G822" s="122">
        <v>-0.25</v>
      </c>
      <c r="H822" s="122">
        <v>1.88</v>
      </c>
      <c r="I822" s="135">
        <v>1.82</v>
      </c>
      <c r="J822" s="39">
        <f>Table_ForecastInput[[#This Row],[Quote]]/Table_ForecastInput[[#This Row],[Closer]]-100%</f>
        <v>3.296703296703285E-2</v>
      </c>
      <c r="K822" s="36"/>
      <c r="L822" s="20">
        <v>-1</v>
      </c>
      <c r="M822" s="139">
        <f>M821+Table_ForecastInput[[#This Row],[gew./verl. EH]]</f>
        <v>69.285000000000068</v>
      </c>
    </row>
    <row r="823" spans="2:13" ht="21" customHeight="1" x14ac:dyDescent="0.3">
      <c r="B823" s="123">
        <v>44596</v>
      </c>
      <c r="C823" s="120" t="s">
        <v>21</v>
      </c>
      <c r="D823" s="121" t="s">
        <v>224</v>
      </c>
      <c r="E823" s="121" t="s">
        <v>52</v>
      </c>
      <c r="F823" s="121" t="s">
        <v>224</v>
      </c>
      <c r="G823" s="122">
        <v>-0.25</v>
      </c>
      <c r="H823" s="122">
        <v>1.96</v>
      </c>
      <c r="I823" s="135">
        <v>1.97</v>
      </c>
      <c r="J823" s="39">
        <f>Table_ForecastInput[[#This Row],[Quote]]/Table_ForecastInput[[#This Row],[Closer]]-100%</f>
        <v>-5.0761421319797106E-3</v>
      </c>
      <c r="K823" s="36"/>
      <c r="L823" s="20">
        <v>-0.5</v>
      </c>
      <c r="M823" s="139">
        <f>M822+Table_ForecastInput[[#This Row],[gew./verl. EH]]</f>
        <v>68.785000000000068</v>
      </c>
    </row>
    <row r="824" spans="2:13" ht="21" customHeight="1" x14ac:dyDescent="0.3">
      <c r="B824" s="123">
        <v>44596</v>
      </c>
      <c r="C824" s="120" t="s">
        <v>18</v>
      </c>
      <c r="D824" s="121" t="s">
        <v>28</v>
      </c>
      <c r="E824" s="121" t="s">
        <v>238</v>
      </c>
      <c r="F824" s="121" t="s">
        <v>28</v>
      </c>
      <c r="G824" s="122">
        <v>-0.25</v>
      </c>
      <c r="H824" s="122">
        <v>1.78</v>
      </c>
      <c r="I824" s="135">
        <v>1.74</v>
      </c>
      <c r="J824" s="39">
        <f>Table_ForecastInput[[#This Row],[Quote]]/Table_ForecastInput[[#This Row],[Closer]]-100%</f>
        <v>2.2988505747126409E-2</v>
      </c>
      <c r="K824" s="36"/>
      <c r="L824" s="20">
        <v>0.78</v>
      </c>
      <c r="M824" s="139">
        <f>M823+Table_ForecastInput[[#This Row],[gew./verl. EH]]</f>
        <v>69.565000000000069</v>
      </c>
    </row>
    <row r="825" spans="2:13" ht="21" customHeight="1" x14ac:dyDescent="0.3">
      <c r="B825" s="123">
        <v>44597</v>
      </c>
      <c r="C825" s="120" t="s">
        <v>18</v>
      </c>
      <c r="D825" s="121" t="s">
        <v>122</v>
      </c>
      <c r="E825" s="121" t="s">
        <v>19</v>
      </c>
      <c r="F825" s="121" t="s">
        <v>122</v>
      </c>
      <c r="G825" s="122">
        <v>0</v>
      </c>
      <c r="H825" s="122">
        <v>1.73</v>
      </c>
      <c r="I825" s="135">
        <v>1.66</v>
      </c>
      <c r="J825" s="39">
        <f>Table_ForecastInput[[#This Row],[Quote]]/Table_ForecastInput[[#This Row],[Closer]]-100%</f>
        <v>4.2168674698795261E-2</v>
      </c>
      <c r="K825" s="36"/>
      <c r="L825" s="20">
        <v>0.73</v>
      </c>
      <c r="M825" s="139">
        <f>M824+Table_ForecastInput[[#This Row],[gew./verl. EH]]</f>
        <v>70.295000000000073</v>
      </c>
    </row>
    <row r="826" spans="2:13" ht="21" customHeight="1" x14ac:dyDescent="0.3">
      <c r="B826" s="123">
        <v>44597</v>
      </c>
      <c r="C826" s="120" t="s">
        <v>21</v>
      </c>
      <c r="D826" s="121" t="s">
        <v>125</v>
      </c>
      <c r="E826" s="121" t="s">
        <v>53</v>
      </c>
      <c r="F826" s="121" t="s">
        <v>125</v>
      </c>
      <c r="G826" s="122">
        <v>0</v>
      </c>
      <c r="H826" s="122">
        <v>1.75</v>
      </c>
      <c r="I826" s="135">
        <v>1.85</v>
      </c>
      <c r="J826" s="39">
        <f>Table_ForecastInput[[#This Row],[Quote]]/Table_ForecastInput[[#This Row],[Closer]]-100%</f>
        <v>-5.4054054054054057E-2</v>
      </c>
      <c r="K826" s="36"/>
      <c r="L826" s="20">
        <v>0.75</v>
      </c>
      <c r="M826" s="139">
        <f>M825+Table_ForecastInput[[#This Row],[gew./verl. EH]]</f>
        <v>71.045000000000073</v>
      </c>
    </row>
    <row r="827" spans="2:13" ht="21" customHeight="1" x14ac:dyDescent="0.3">
      <c r="B827" s="123">
        <v>44597</v>
      </c>
      <c r="C827" s="120" t="s">
        <v>18</v>
      </c>
      <c r="D827" s="121" t="s">
        <v>55</v>
      </c>
      <c r="E827" s="121" t="s">
        <v>41</v>
      </c>
      <c r="F827" s="121" t="s">
        <v>55</v>
      </c>
      <c r="G827" s="122">
        <v>-0.25</v>
      </c>
      <c r="H827" s="122">
        <v>1.78</v>
      </c>
      <c r="I827" s="135">
        <v>1.69</v>
      </c>
      <c r="J827" s="39">
        <f>Table_ForecastInput[[#This Row],[Quote]]/Table_ForecastInput[[#This Row],[Closer]]-100%</f>
        <v>5.3254437869822535E-2</v>
      </c>
      <c r="K827" s="36"/>
      <c r="L827" s="20">
        <v>0.78</v>
      </c>
      <c r="M827" s="139">
        <f>M826+Table_ForecastInput[[#This Row],[gew./verl. EH]]</f>
        <v>71.825000000000074</v>
      </c>
    </row>
    <row r="828" spans="2:13" ht="21" customHeight="1" x14ac:dyDescent="0.3">
      <c r="B828" s="123">
        <v>44598</v>
      </c>
      <c r="C828" s="120" t="s">
        <v>18</v>
      </c>
      <c r="D828" s="121" t="s">
        <v>84</v>
      </c>
      <c r="E828" s="121" t="s">
        <v>121</v>
      </c>
      <c r="F828" s="121" t="s">
        <v>84</v>
      </c>
      <c r="G828" s="146">
        <v>0</v>
      </c>
      <c r="H828" s="146">
        <v>1.75</v>
      </c>
      <c r="I828" s="135">
        <v>1.67</v>
      </c>
      <c r="J828" s="39">
        <f>Table_ForecastInput[[#This Row],[Quote]]/Table_ForecastInput[[#This Row],[Closer]]-100%</f>
        <v>4.7904191616766623E-2</v>
      </c>
      <c r="K828" s="36"/>
      <c r="L828" s="20">
        <v>0.75</v>
      </c>
      <c r="M828" s="139">
        <f>M827+Table_ForecastInput[[#This Row],[gew./verl. EH]]</f>
        <v>72.575000000000074</v>
      </c>
    </row>
    <row r="829" spans="2:13" ht="21" customHeight="1" x14ac:dyDescent="0.3">
      <c r="B829" s="123">
        <v>44604</v>
      </c>
      <c r="C829" s="120" t="s">
        <v>16</v>
      </c>
      <c r="D829" s="121" t="s">
        <v>178</v>
      </c>
      <c r="E829" s="121" t="s">
        <v>74</v>
      </c>
      <c r="F829" s="121" t="s">
        <v>74</v>
      </c>
      <c r="G829" s="146">
        <v>-0.25</v>
      </c>
      <c r="H829" s="146">
        <v>1.86</v>
      </c>
      <c r="I829" s="135">
        <v>1.82</v>
      </c>
      <c r="J829" s="39">
        <f>Table_ForecastInput[[#This Row],[Quote]]/Table_ForecastInput[[#This Row],[Closer]]-100%</f>
        <v>2.19780219780219E-2</v>
      </c>
      <c r="K829" s="36"/>
      <c r="L829" s="20">
        <v>0.8600000000000001</v>
      </c>
      <c r="M829" s="139">
        <f>M828+Table_ForecastInput[[#This Row],[gew./verl. EH]]</f>
        <v>73.435000000000073</v>
      </c>
    </row>
    <row r="830" spans="2:13" ht="21" customHeight="1" x14ac:dyDescent="0.3">
      <c r="B830" s="123">
        <v>44604</v>
      </c>
      <c r="C830" s="120" t="s">
        <v>21</v>
      </c>
      <c r="D830" s="121" t="s">
        <v>95</v>
      </c>
      <c r="E830" s="121" t="s">
        <v>37</v>
      </c>
      <c r="F830" s="121" t="s">
        <v>95</v>
      </c>
      <c r="G830" s="146">
        <v>-1</v>
      </c>
      <c r="H830" s="146">
        <v>1.84</v>
      </c>
      <c r="I830" s="135">
        <v>1.54</v>
      </c>
      <c r="J830" s="39">
        <f>Table_ForecastInput[[#This Row],[Quote]]/Table_ForecastInput[[#This Row],[Closer]]-100%</f>
        <v>0.19480519480519476</v>
      </c>
      <c r="K830" s="36"/>
      <c r="L830" s="20">
        <v>0.84000000000000008</v>
      </c>
      <c r="M830" s="139">
        <f>M829+Table_ForecastInput[[#This Row],[gew./verl. EH]]</f>
        <v>74.275000000000077</v>
      </c>
    </row>
    <row r="831" spans="2:13" ht="21" customHeight="1" x14ac:dyDescent="0.3">
      <c r="B831" s="123">
        <v>44605</v>
      </c>
      <c r="C831" s="120" t="s">
        <v>6</v>
      </c>
      <c r="D831" s="121" t="s">
        <v>232</v>
      </c>
      <c r="E831" s="121" t="s">
        <v>32</v>
      </c>
      <c r="F831" s="121" t="s">
        <v>232</v>
      </c>
      <c r="G831" s="122">
        <v>0</v>
      </c>
      <c r="H831" s="146">
        <v>1.7</v>
      </c>
      <c r="I831" s="135">
        <v>1.71</v>
      </c>
      <c r="J831" s="39">
        <f>Table_ForecastInput[[#This Row],[Quote]]/Table_ForecastInput[[#This Row],[Closer]]-100%</f>
        <v>-5.8479532163743242E-3</v>
      </c>
      <c r="K831" s="36"/>
      <c r="L831" s="20">
        <v>-1</v>
      </c>
      <c r="M831" s="139">
        <f>M830+Table_ForecastInput[[#This Row],[gew./verl. EH]]</f>
        <v>73.275000000000077</v>
      </c>
    </row>
    <row r="832" spans="2:13" ht="21" customHeight="1" x14ac:dyDescent="0.3">
      <c r="B832" s="123">
        <v>44605</v>
      </c>
      <c r="C832" s="120" t="s">
        <v>9</v>
      </c>
      <c r="D832" s="121" t="s">
        <v>119</v>
      </c>
      <c r="E832" s="121" t="s">
        <v>58</v>
      </c>
      <c r="F832" s="121" t="s">
        <v>58</v>
      </c>
      <c r="G832" s="122">
        <v>-0.25</v>
      </c>
      <c r="H832" s="122">
        <v>1.88</v>
      </c>
      <c r="I832" s="135">
        <v>1.82</v>
      </c>
      <c r="J832" s="39">
        <f>Table_ForecastInput[[#This Row],[Quote]]/Table_ForecastInput[[#This Row],[Closer]]-100%</f>
        <v>3.296703296703285E-2</v>
      </c>
      <c r="K832" s="36"/>
      <c r="L832" s="20">
        <v>-0.5</v>
      </c>
      <c r="M832" s="139">
        <f>M831+Table_ForecastInput[[#This Row],[gew./verl. EH]]</f>
        <v>72.775000000000077</v>
      </c>
    </row>
    <row r="833" spans="2:13" ht="21" customHeight="1" x14ac:dyDescent="0.3">
      <c r="B833" s="123">
        <v>44610</v>
      </c>
      <c r="C833" s="120" t="s">
        <v>18</v>
      </c>
      <c r="D833" s="121" t="s">
        <v>122</v>
      </c>
      <c r="E833" s="121" t="s">
        <v>41</v>
      </c>
      <c r="F833" s="121" t="s">
        <v>122</v>
      </c>
      <c r="G833" s="122">
        <v>0</v>
      </c>
      <c r="H833" s="122">
        <v>2</v>
      </c>
      <c r="I833" s="135">
        <v>2</v>
      </c>
      <c r="J833" s="39">
        <f>Table_ForecastInput[[#This Row],[Quote]]/Table_ForecastInput[[#This Row],[Closer]]-100%</f>
        <v>0</v>
      </c>
      <c r="K833" s="36"/>
      <c r="L833" s="20">
        <v>1</v>
      </c>
      <c r="M833" s="139">
        <f>M832+Table_ForecastInput[[#This Row],[gew./verl. EH]]</f>
        <v>73.775000000000077</v>
      </c>
    </row>
    <row r="834" spans="2:13" ht="21" customHeight="1" x14ac:dyDescent="0.3">
      <c r="B834" s="123">
        <v>44611</v>
      </c>
      <c r="C834" s="120" t="s">
        <v>18</v>
      </c>
      <c r="D834" s="121" t="s">
        <v>189</v>
      </c>
      <c r="E834" s="121" t="s">
        <v>76</v>
      </c>
      <c r="F834" s="121" t="s">
        <v>76</v>
      </c>
      <c r="G834" s="122">
        <v>-0.25</v>
      </c>
      <c r="H834" s="122">
        <v>1.76</v>
      </c>
      <c r="I834" s="135">
        <v>1.63</v>
      </c>
      <c r="J834" s="39">
        <f>Table_ForecastInput[[#This Row],[Quote]]/Table_ForecastInput[[#This Row],[Closer]]-100%</f>
        <v>7.9754601226993849E-2</v>
      </c>
      <c r="K834" s="36"/>
      <c r="L834" s="20">
        <v>0.76</v>
      </c>
      <c r="M834" s="139">
        <f>M833+Table_ForecastInput[[#This Row],[gew./verl. EH]]</f>
        <v>74.535000000000082</v>
      </c>
    </row>
    <row r="835" spans="2:13" ht="21" customHeight="1" x14ac:dyDescent="0.3">
      <c r="B835" s="123">
        <v>44611</v>
      </c>
      <c r="C835" s="120" t="s">
        <v>21</v>
      </c>
      <c r="D835" s="121" t="s">
        <v>125</v>
      </c>
      <c r="E835" s="121" t="s">
        <v>24</v>
      </c>
      <c r="F835" s="121" t="s">
        <v>125</v>
      </c>
      <c r="G835" s="122">
        <v>0</v>
      </c>
      <c r="H835" s="122">
        <v>1.79</v>
      </c>
      <c r="I835" s="135">
        <v>1.71</v>
      </c>
      <c r="J835" s="39">
        <f>Table_ForecastInput[[#This Row],[Quote]]/Table_ForecastInput[[#This Row],[Closer]]-100%</f>
        <v>4.6783625730994149E-2</v>
      </c>
      <c r="K835" s="36"/>
      <c r="L835" s="20">
        <v>0.79</v>
      </c>
      <c r="M835" s="139">
        <f>M834+Table_ForecastInput[[#This Row],[gew./verl. EH]]</f>
        <v>75.325000000000088</v>
      </c>
    </row>
    <row r="836" spans="2:13" ht="21" customHeight="1" x14ac:dyDescent="0.3">
      <c r="B836" s="123">
        <v>44612</v>
      </c>
      <c r="C836" s="120" t="s">
        <v>16</v>
      </c>
      <c r="D836" s="121" t="s">
        <v>17</v>
      </c>
      <c r="E836" s="121" t="s">
        <v>65</v>
      </c>
      <c r="F836" s="121" t="s">
        <v>17</v>
      </c>
      <c r="G836" s="122">
        <v>0</v>
      </c>
      <c r="H836" s="122">
        <v>1.77</v>
      </c>
      <c r="I836" s="135">
        <v>1.56</v>
      </c>
      <c r="J836" s="39">
        <f>Table_ForecastInput[[#This Row],[Quote]]/Table_ForecastInput[[#This Row],[Closer]]-100%</f>
        <v>0.13461538461538458</v>
      </c>
      <c r="K836" s="36"/>
      <c r="L836" s="20">
        <v>0.77</v>
      </c>
      <c r="M836" s="139">
        <f>M835+Table_ForecastInput[[#This Row],[gew./verl. EH]]</f>
        <v>76.095000000000084</v>
      </c>
    </row>
    <row r="837" spans="2:13" ht="21" customHeight="1" x14ac:dyDescent="0.3">
      <c r="B837" s="123">
        <v>44613</v>
      </c>
      <c r="C837" s="120" t="s">
        <v>18</v>
      </c>
      <c r="D837" s="121" t="s">
        <v>55</v>
      </c>
      <c r="E837" s="121" t="s">
        <v>185</v>
      </c>
      <c r="F837" s="121" t="s">
        <v>55</v>
      </c>
      <c r="G837" s="122">
        <v>-0.5</v>
      </c>
      <c r="H837" s="122">
        <v>1.73</v>
      </c>
      <c r="I837" s="135">
        <v>1.64</v>
      </c>
      <c r="J837" s="39">
        <f>Table_ForecastInput[[#This Row],[Quote]]/Table_ForecastInput[[#This Row],[Closer]]-100%</f>
        <v>5.4878048780487854E-2</v>
      </c>
      <c r="K837" s="36"/>
      <c r="L837" s="20">
        <v>-1</v>
      </c>
      <c r="M837" s="139">
        <f>M836+Table_ForecastInput[[#This Row],[gew./verl. EH]]</f>
        <v>75.095000000000084</v>
      </c>
    </row>
    <row r="838" spans="2:13" ht="21" customHeight="1" x14ac:dyDescent="0.3">
      <c r="B838" s="123">
        <v>44618</v>
      </c>
      <c r="C838" s="120" t="s">
        <v>18</v>
      </c>
      <c r="D838" s="121" t="s">
        <v>28</v>
      </c>
      <c r="E838" s="121" t="s">
        <v>19</v>
      </c>
      <c r="F838" s="121" t="s">
        <v>28</v>
      </c>
      <c r="G838" s="122">
        <v>-0.25</v>
      </c>
      <c r="H838" s="122">
        <v>1.73</v>
      </c>
      <c r="I838" s="135">
        <v>1.65</v>
      </c>
      <c r="J838" s="39">
        <f>Table_ForecastInput[[#This Row],[Quote]]/Table_ForecastInput[[#This Row],[Closer]]-100%</f>
        <v>4.8484848484848575E-2</v>
      </c>
      <c r="K838" s="36"/>
      <c r="L838" s="20">
        <v>-0.5</v>
      </c>
      <c r="M838" s="139">
        <f>M837+Table_ForecastInput[[#This Row],[gew./verl. EH]]</f>
        <v>74.595000000000084</v>
      </c>
    </row>
    <row r="839" spans="2:13" ht="21" customHeight="1" x14ac:dyDescent="0.3">
      <c r="B839" s="123">
        <v>44618</v>
      </c>
      <c r="C839" s="120" t="s">
        <v>9</v>
      </c>
      <c r="D839" s="121" t="s">
        <v>89</v>
      </c>
      <c r="E839" s="121" t="s">
        <v>239</v>
      </c>
      <c r="F839" s="121" t="s">
        <v>38</v>
      </c>
      <c r="G839" s="122">
        <v>-0.5</v>
      </c>
      <c r="H839" s="122">
        <v>1.7</v>
      </c>
      <c r="I839" s="135">
        <v>1.73</v>
      </c>
      <c r="J839" s="39">
        <f>Table_ForecastInput[[#This Row],[Quote]]/Table_ForecastInput[[#This Row],[Closer]]-100%</f>
        <v>-1.7341040462427793E-2</v>
      </c>
      <c r="K839" s="36"/>
      <c r="L839" s="20">
        <v>0.7</v>
      </c>
      <c r="M839" s="139">
        <f>M838+Table_ForecastInput[[#This Row],[gew./verl. EH]]</f>
        <v>75.295000000000087</v>
      </c>
    </row>
    <row r="840" spans="2:13" ht="21" customHeight="1" x14ac:dyDescent="0.3">
      <c r="B840" s="123">
        <v>44619</v>
      </c>
      <c r="C840" s="120" t="s">
        <v>18</v>
      </c>
      <c r="D840" s="121" t="s">
        <v>76</v>
      </c>
      <c r="E840" s="121" t="s">
        <v>29</v>
      </c>
      <c r="F840" s="121" t="s">
        <v>76</v>
      </c>
      <c r="G840" s="122">
        <v>-0.75</v>
      </c>
      <c r="H840" s="122">
        <v>1.79</v>
      </c>
      <c r="I840" s="135">
        <v>1.64</v>
      </c>
      <c r="J840" s="39">
        <f>Table_ForecastInput[[#This Row],[Quote]]/Table_ForecastInput[[#This Row],[Closer]]-100%</f>
        <v>9.1463414634146423E-2</v>
      </c>
      <c r="K840" s="36"/>
      <c r="L840" s="20">
        <v>0.79</v>
      </c>
      <c r="M840" s="139">
        <f>M839+Table_ForecastInput[[#This Row],[gew./verl. EH]]</f>
        <v>76.085000000000093</v>
      </c>
    </row>
    <row r="841" spans="2:13" ht="21" customHeight="1" x14ac:dyDescent="0.3">
      <c r="B841" s="123">
        <v>44619</v>
      </c>
      <c r="C841" s="120" t="s">
        <v>6</v>
      </c>
      <c r="D841" s="121" t="s">
        <v>232</v>
      </c>
      <c r="E841" s="121" t="s">
        <v>144</v>
      </c>
      <c r="F841" s="121" t="s">
        <v>232</v>
      </c>
      <c r="G841" s="122">
        <v>-0.25</v>
      </c>
      <c r="H841" s="122">
        <v>1.77</v>
      </c>
      <c r="I841" s="135">
        <v>1.67</v>
      </c>
      <c r="J841" s="39">
        <f>Table_ForecastInput[[#This Row],[Quote]]/Table_ForecastInput[[#This Row],[Closer]]-100%</f>
        <v>5.9880239520958112E-2</v>
      </c>
      <c r="K841" s="36"/>
      <c r="L841" s="20">
        <v>-0.5</v>
      </c>
      <c r="M841" s="139">
        <f>M840+Table_ForecastInput[[#This Row],[gew./verl. EH]]</f>
        <v>75.585000000000093</v>
      </c>
    </row>
    <row r="842" spans="2:13" ht="21" customHeight="1" x14ac:dyDescent="0.3">
      <c r="B842" s="123">
        <v>44625</v>
      </c>
      <c r="C842" s="120" t="s">
        <v>18</v>
      </c>
      <c r="D842" s="121" t="s">
        <v>56</v>
      </c>
      <c r="E842" s="121" t="s">
        <v>76</v>
      </c>
      <c r="F842" s="121" t="s">
        <v>76</v>
      </c>
      <c r="G842" s="122">
        <v>-0.25</v>
      </c>
      <c r="H842" s="122">
        <v>1.91</v>
      </c>
      <c r="I842" s="135">
        <v>1.93</v>
      </c>
      <c r="J842" s="39">
        <f>Table_ForecastInput[[#This Row],[Quote]]/Table_ForecastInput[[#This Row],[Closer]]-100%</f>
        <v>-1.0362694300518172E-2</v>
      </c>
      <c r="K842" s="36"/>
      <c r="L842" s="20">
        <v>-1</v>
      </c>
      <c r="M842" s="139">
        <f>M841+Table_ForecastInput[[#This Row],[gew./verl. EH]]</f>
        <v>74.585000000000093</v>
      </c>
    </row>
    <row r="843" spans="2:13" ht="21" customHeight="1" x14ac:dyDescent="0.3">
      <c r="B843" s="123">
        <v>44625</v>
      </c>
      <c r="C843" s="120" t="s">
        <v>16</v>
      </c>
      <c r="D843" s="121" t="s">
        <v>17</v>
      </c>
      <c r="E843" s="121" t="s">
        <v>195</v>
      </c>
      <c r="F843" s="121" t="s">
        <v>17</v>
      </c>
      <c r="G843" s="122">
        <v>-0.25</v>
      </c>
      <c r="H843" s="122">
        <v>2.0299999999999998</v>
      </c>
      <c r="I843" s="135">
        <v>1.99</v>
      </c>
      <c r="J843" s="39">
        <f>Table_ForecastInput[[#This Row],[Quote]]/Table_ForecastInput[[#This Row],[Closer]]-100%</f>
        <v>2.0100502512562679E-2</v>
      </c>
      <c r="K843" s="36"/>
      <c r="L843" s="20">
        <v>-1</v>
      </c>
      <c r="M843" s="139">
        <f>M842+Table_ForecastInput[[#This Row],[gew./verl. EH]]</f>
        <v>73.585000000000093</v>
      </c>
    </row>
    <row r="844" spans="2:13" ht="21" customHeight="1" x14ac:dyDescent="0.3">
      <c r="B844" s="123">
        <v>44626</v>
      </c>
      <c r="C844" s="120" t="s">
        <v>6</v>
      </c>
      <c r="D844" s="121" t="s">
        <v>32</v>
      </c>
      <c r="E844" s="121" t="s">
        <v>127</v>
      </c>
      <c r="F844" s="121" t="s">
        <v>32</v>
      </c>
      <c r="G844" s="122">
        <v>-0.25</v>
      </c>
      <c r="H844" s="122">
        <v>1.81</v>
      </c>
      <c r="I844" s="135">
        <v>1.61</v>
      </c>
      <c r="J844" s="39">
        <f>Table_ForecastInput[[#This Row],[Quote]]/Table_ForecastInput[[#This Row],[Closer]]-100%</f>
        <v>0.12422360248447206</v>
      </c>
      <c r="K844" s="36"/>
      <c r="L844" s="20">
        <v>0.81</v>
      </c>
      <c r="M844" s="139">
        <f>M843+Table_ForecastInput[[#This Row],[gew./verl. EH]]</f>
        <v>74.395000000000095</v>
      </c>
    </row>
    <row r="845" spans="2:13" ht="21" customHeight="1" x14ac:dyDescent="0.3">
      <c r="B845" s="123">
        <v>44626</v>
      </c>
      <c r="C845" s="120" t="s">
        <v>6</v>
      </c>
      <c r="D845" s="121" t="s">
        <v>33</v>
      </c>
      <c r="E845" s="121" t="s">
        <v>197</v>
      </c>
      <c r="F845" s="121" t="s">
        <v>33</v>
      </c>
      <c r="G845" s="122">
        <v>-0.25</v>
      </c>
      <c r="H845" s="122">
        <v>1.87</v>
      </c>
      <c r="I845" s="135">
        <v>1.71</v>
      </c>
      <c r="J845" s="39">
        <f>Table_ForecastInput[[#This Row],[Quote]]/Table_ForecastInput[[#This Row],[Closer]]-100%</f>
        <v>9.3567251461988299E-2</v>
      </c>
      <c r="K845" s="36"/>
      <c r="L845" s="20">
        <v>0.87000000000000011</v>
      </c>
      <c r="M845" s="139">
        <f>M844+Table_ForecastInput[[#This Row],[gew./verl. EH]]</f>
        <v>75.2650000000001</v>
      </c>
    </row>
    <row r="846" spans="2:13" ht="21" customHeight="1" x14ac:dyDescent="0.3">
      <c r="B846" s="123">
        <v>44626</v>
      </c>
      <c r="C846" s="120" t="s">
        <v>9</v>
      </c>
      <c r="D846" s="121" t="s">
        <v>11</v>
      </c>
      <c r="E846" s="121" t="s">
        <v>94</v>
      </c>
      <c r="F846" s="121" t="s">
        <v>11</v>
      </c>
      <c r="G846" s="122">
        <v>-0.25</v>
      </c>
      <c r="H846" s="122">
        <v>1.92</v>
      </c>
      <c r="I846" s="135">
        <v>1.84</v>
      </c>
      <c r="J846" s="39">
        <f>Table_ForecastInput[[#This Row],[Quote]]/Table_ForecastInput[[#This Row],[Closer]]-100%</f>
        <v>4.3478260869565188E-2</v>
      </c>
      <c r="K846" s="36"/>
      <c r="L846" s="20">
        <v>-1</v>
      </c>
      <c r="M846" s="139">
        <f>M845+Table_ForecastInput[[#This Row],[gew./verl. EH]]</f>
        <v>74.2650000000001</v>
      </c>
    </row>
    <row r="847" spans="2:13" ht="21" customHeight="1" x14ac:dyDescent="0.3">
      <c r="B847" s="123">
        <v>44630</v>
      </c>
      <c r="C847" s="120" t="s">
        <v>16</v>
      </c>
      <c r="D847" s="121" t="s">
        <v>77</v>
      </c>
      <c r="E847" s="121" t="s">
        <v>207</v>
      </c>
      <c r="F847" s="121" t="s">
        <v>77</v>
      </c>
      <c r="G847" s="122">
        <v>-0.25</v>
      </c>
      <c r="H847" s="122">
        <v>1.78</v>
      </c>
      <c r="I847" s="135">
        <v>1.68</v>
      </c>
      <c r="J847" s="39">
        <f>Table_ForecastInput[[#This Row],[Quote]]/Table_ForecastInput[[#This Row],[Closer]]-100%</f>
        <v>5.9523809523809534E-2</v>
      </c>
      <c r="K847" s="36"/>
      <c r="L847" s="20">
        <v>-1</v>
      </c>
      <c r="M847" s="139">
        <f>M846+Table_ForecastInput[[#This Row],[gew./verl. EH]]</f>
        <v>73.2650000000001</v>
      </c>
    </row>
    <row r="848" spans="2:13" ht="21" customHeight="1" x14ac:dyDescent="0.3">
      <c r="B848" s="123">
        <v>44632</v>
      </c>
      <c r="C848" s="120" t="s">
        <v>18</v>
      </c>
      <c r="D848" s="121" t="s">
        <v>185</v>
      </c>
      <c r="E848" s="121" t="s">
        <v>29</v>
      </c>
      <c r="F848" s="121" t="s">
        <v>150</v>
      </c>
      <c r="G848" s="122">
        <v>0</v>
      </c>
      <c r="H848" s="122">
        <v>1.78</v>
      </c>
      <c r="I848" s="135">
        <v>1.62</v>
      </c>
      <c r="J848" s="39">
        <f>Table_ForecastInput[[#This Row],[Quote]]/Table_ForecastInput[[#This Row],[Closer]]-100%</f>
        <v>9.8765432098765427E-2</v>
      </c>
      <c r="K848" s="36"/>
      <c r="L848" s="20">
        <v>0</v>
      </c>
      <c r="M848" s="139">
        <f>M847+Table_ForecastInput[[#This Row],[gew./verl. EH]]</f>
        <v>73.2650000000001</v>
      </c>
    </row>
    <row r="849" spans="2:13" ht="21" customHeight="1" x14ac:dyDescent="0.3">
      <c r="B849" s="123">
        <v>44632</v>
      </c>
      <c r="C849" s="120" t="s">
        <v>21</v>
      </c>
      <c r="D849" s="121" t="s">
        <v>53</v>
      </c>
      <c r="E849" s="121" t="s">
        <v>23</v>
      </c>
      <c r="F849" s="121" t="s">
        <v>53</v>
      </c>
      <c r="G849" s="122">
        <v>-0.25</v>
      </c>
      <c r="H849" s="122">
        <v>1.92</v>
      </c>
      <c r="I849" s="135">
        <v>1.77</v>
      </c>
      <c r="J849" s="39">
        <f>Table_ForecastInput[[#This Row],[Quote]]/Table_ForecastInput[[#This Row],[Closer]]-100%</f>
        <v>8.4745762711864403E-2</v>
      </c>
      <c r="K849" s="36"/>
      <c r="L849" s="20">
        <v>0.91999999999999993</v>
      </c>
      <c r="M849" s="139">
        <f>M848+Table_ForecastInput[[#This Row],[gew./verl. EH]]</f>
        <v>74.185000000000102</v>
      </c>
    </row>
    <row r="850" spans="2:13" ht="21" customHeight="1" x14ac:dyDescent="0.3">
      <c r="B850" s="123">
        <v>44632</v>
      </c>
      <c r="C850" s="120" t="s">
        <v>9</v>
      </c>
      <c r="D850" s="121" t="s">
        <v>180</v>
      </c>
      <c r="E850" s="121" t="s">
        <v>239</v>
      </c>
      <c r="F850" s="121" t="s">
        <v>38</v>
      </c>
      <c r="G850" s="122">
        <v>-0.5</v>
      </c>
      <c r="H850" s="122">
        <v>1.7</v>
      </c>
      <c r="I850" s="135">
        <v>1.71</v>
      </c>
      <c r="J850" s="39">
        <f>Table_ForecastInput[[#This Row],[Quote]]/Table_ForecastInput[[#This Row],[Closer]]-100%</f>
        <v>-5.8479532163743242E-3</v>
      </c>
      <c r="K850" s="36"/>
      <c r="L850" s="20">
        <v>0.7</v>
      </c>
      <c r="M850" s="139">
        <f>M849+Table_ForecastInput[[#This Row],[gew./verl. EH]]</f>
        <v>74.885000000000105</v>
      </c>
    </row>
    <row r="851" spans="2:13" ht="21" customHeight="1" x14ac:dyDescent="0.3">
      <c r="B851" s="123">
        <v>44632</v>
      </c>
      <c r="C851" s="120" t="s">
        <v>18</v>
      </c>
      <c r="D851" s="121" t="s">
        <v>76</v>
      </c>
      <c r="E851" s="121" t="s">
        <v>55</v>
      </c>
      <c r="F851" s="121" t="s">
        <v>76</v>
      </c>
      <c r="G851" s="122">
        <v>-0.5</v>
      </c>
      <c r="H851" s="122">
        <v>1.76</v>
      </c>
      <c r="I851" s="135">
        <v>1.63</v>
      </c>
      <c r="J851" s="39">
        <f>Table_ForecastInput[[#This Row],[Quote]]/Table_ForecastInput[[#This Row],[Closer]]-100%</f>
        <v>7.9754601226993849E-2</v>
      </c>
      <c r="K851" s="36"/>
      <c r="L851" s="20">
        <v>0.76</v>
      </c>
      <c r="M851" s="139">
        <f>M850+Table_ForecastInput[[#This Row],[gew./verl. EH]]</f>
        <v>75.64500000000011</v>
      </c>
    </row>
    <row r="852" spans="2:13" ht="21" customHeight="1" x14ac:dyDescent="0.3">
      <c r="B852" s="123">
        <v>44632</v>
      </c>
      <c r="C852" s="120" t="s">
        <v>18</v>
      </c>
      <c r="D852" s="121" t="s">
        <v>28</v>
      </c>
      <c r="E852" s="121" t="s">
        <v>54</v>
      </c>
      <c r="F852" s="121" t="s">
        <v>28</v>
      </c>
      <c r="G852" s="122">
        <v>0</v>
      </c>
      <c r="H852" s="122">
        <v>1.73</v>
      </c>
      <c r="I852" s="135">
        <v>1.5</v>
      </c>
      <c r="J852" s="39">
        <f>Table_ForecastInput[[#This Row],[Quote]]/Table_ForecastInput[[#This Row],[Closer]]-100%</f>
        <v>0.15333333333333332</v>
      </c>
      <c r="K852" s="36"/>
      <c r="L852" s="20">
        <v>0</v>
      </c>
      <c r="M852" s="139">
        <f>M851+Table_ForecastInput[[#This Row],[gew./verl. EH]]</f>
        <v>75.64500000000011</v>
      </c>
    </row>
    <row r="853" spans="2:13" ht="21" customHeight="1" x14ac:dyDescent="0.3">
      <c r="B853" s="123">
        <v>44633</v>
      </c>
      <c r="C853" s="120" t="s">
        <v>6</v>
      </c>
      <c r="D853" s="121" t="s">
        <v>26</v>
      </c>
      <c r="E853" s="121" t="s">
        <v>8</v>
      </c>
      <c r="F853" s="121" t="s">
        <v>26</v>
      </c>
      <c r="G853" s="122">
        <v>-0.25</v>
      </c>
      <c r="H853" s="122">
        <v>1.94</v>
      </c>
      <c r="I853" s="135">
        <v>1.78</v>
      </c>
      <c r="J853" s="39">
        <f>Table_ForecastInput[[#This Row],[Quote]]/Table_ForecastInput[[#This Row],[Closer]]-100%</f>
        <v>8.98876404494382E-2</v>
      </c>
      <c r="K853" s="36"/>
      <c r="L853" s="20">
        <v>-1</v>
      </c>
      <c r="M853" s="139">
        <f>M852+Table_ForecastInput[[#This Row],[gew./verl. EH]]</f>
        <v>74.64500000000011</v>
      </c>
    </row>
    <row r="854" spans="2:13" ht="21" customHeight="1" x14ac:dyDescent="0.3">
      <c r="B854" s="123">
        <v>44633</v>
      </c>
      <c r="C854" s="120" t="s">
        <v>9</v>
      </c>
      <c r="D854" s="121" t="s">
        <v>13</v>
      </c>
      <c r="E854" s="121" t="s">
        <v>58</v>
      </c>
      <c r="F854" s="121" t="s">
        <v>58</v>
      </c>
      <c r="G854" s="122">
        <v>-0.25</v>
      </c>
      <c r="H854" s="122">
        <v>1.97</v>
      </c>
      <c r="I854" s="135">
        <v>2</v>
      </c>
      <c r="J854" s="39">
        <f>Table_ForecastInput[[#This Row],[Quote]]/Table_ForecastInput[[#This Row],[Closer]]-100%</f>
        <v>-1.5000000000000013E-2</v>
      </c>
      <c r="K854" s="36"/>
      <c r="L854" s="20">
        <v>-0.5</v>
      </c>
      <c r="M854" s="139">
        <f>M853+Table_ForecastInput[[#This Row],[gew./verl. EH]]</f>
        <v>74.14500000000011</v>
      </c>
    </row>
    <row r="855" spans="2:13" ht="21" customHeight="1" x14ac:dyDescent="0.3">
      <c r="B855" s="123">
        <v>44633</v>
      </c>
      <c r="C855" s="120" t="s">
        <v>18</v>
      </c>
      <c r="D855" s="121" t="s">
        <v>90</v>
      </c>
      <c r="E855" s="121" t="s">
        <v>19</v>
      </c>
      <c r="F855" s="121" t="s">
        <v>90</v>
      </c>
      <c r="G855" s="122">
        <v>-0.75</v>
      </c>
      <c r="H855" s="122">
        <v>1.7</v>
      </c>
      <c r="I855" s="135">
        <v>1.83</v>
      </c>
      <c r="J855" s="39">
        <f>Table_ForecastInput[[#This Row],[Quote]]/Table_ForecastInput[[#This Row],[Closer]]-100%</f>
        <v>-7.1038251366120297E-2</v>
      </c>
      <c r="K855" s="36"/>
      <c r="L855" s="20">
        <v>0.35</v>
      </c>
      <c r="M855" s="139">
        <f>M854+Table_ForecastInput[[#This Row],[gew./verl. EH]]</f>
        <v>74.495000000000104</v>
      </c>
    </row>
    <row r="856" spans="2:13" ht="21" customHeight="1" x14ac:dyDescent="0.3">
      <c r="B856" s="123">
        <v>44638</v>
      </c>
      <c r="C856" s="120" t="s">
        <v>6</v>
      </c>
      <c r="D856" s="121" t="s">
        <v>32</v>
      </c>
      <c r="E856" s="121" t="s">
        <v>233</v>
      </c>
      <c r="F856" s="121" t="s">
        <v>32</v>
      </c>
      <c r="G856" s="122">
        <v>-0.25</v>
      </c>
      <c r="H856" s="122">
        <v>1.87</v>
      </c>
      <c r="I856" s="65">
        <v>1.63</v>
      </c>
      <c r="J856" s="39">
        <f>Table_ForecastInput[[#This Row],[Quote]]/Table_ForecastInput[[#This Row],[Closer]]-100%</f>
        <v>0.14723926380368102</v>
      </c>
      <c r="K856" s="36"/>
      <c r="L856" s="20">
        <v>-0.5</v>
      </c>
      <c r="M856" s="139">
        <f>M855+Table_ForecastInput[[#This Row],[gew./verl. EH]]</f>
        <v>73.995000000000104</v>
      </c>
    </row>
    <row r="857" spans="2:13" ht="21" customHeight="1" x14ac:dyDescent="0.3">
      <c r="B857" s="123">
        <v>44639</v>
      </c>
      <c r="C857" s="120" t="s">
        <v>18</v>
      </c>
      <c r="D857" s="121" t="s">
        <v>19</v>
      </c>
      <c r="E857" s="121" t="s">
        <v>189</v>
      </c>
      <c r="F857" s="121" t="s">
        <v>19</v>
      </c>
      <c r="G857" s="122">
        <v>-0.25</v>
      </c>
      <c r="H857" s="122">
        <v>1.83</v>
      </c>
      <c r="I857" s="65">
        <v>1.7</v>
      </c>
      <c r="J857" s="39">
        <f>Table_ForecastInput[[#This Row],[Quote]]/Table_ForecastInput[[#This Row],[Closer]]-100%</f>
        <v>7.647058823529429E-2</v>
      </c>
      <c r="K857" s="36"/>
      <c r="L857" s="20">
        <v>-1</v>
      </c>
      <c r="M857" s="139">
        <f>M856+Table_ForecastInput[[#This Row],[gew./verl. EH]]</f>
        <v>72.995000000000104</v>
      </c>
    </row>
    <row r="858" spans="2:13" ht="21" customHeight="1" x14ac:dyDescent="0.3">
      <c r="B858" s="123">
        <v>44639</v>
      </c>
      <c r="C858" s="120" t="s">
        <v>21</v>
      </c>
      <c r="D858" s="121" t="s">
        <v>158</v>
      </c>
      <c r="E858" s="121" t="s">
        <v>220</v>
      </c>
      <c r="F858" s="121" t="s">
        <v>158</v>
      </c>
      <c r="G858" s="122">
        <v>-0.5</v>
      </c>
      <c r="H858" s="122">
        <v>1.76</v>
      </c>
      <c r="I858" s="65">
        <v>1.51</v>
      </c>
      <c r="J858" s="39">
        <f>Table_ForecastInput[[#This Row],[Quote]]/Table_ForecastInput[[#This Row],[Closer]]-100%</f>
        <v>0.16556291390728473</v>
      </c>
      <c r="K858" s="36"/>
      <c r="L858" s="20">
        <v>0.76</v>
      </c>
      <c r="M858" s="139">
        <f>M857+Table_ForecastInput[[#This Row],[gew./verl. EH]]</f>
        <v>73.755000000000109</v>
      </c>
    </row>
    <row r="859" spans="2:13" ht="21" customHeight="1" x14ac:dyDescent="0.3">
      <c r="B859" s="123">
        <v>44639</v>
      </c>
      <c r="C859" s="120" t="s">
        <v>21</v>
      </c>
      <c r="D859" s="121" t="s">
        <v>37</v>
      </c>
      <c r="E859" s="121" t="s">
        <v>83</v>
      </c>
      <c r="F859" s="121" t="s">
        <v>37</v>
      </c>
      <c r="G859" s="122">
        <v>-0.25</v>
      </c>
      <c r="H859" s="122">
        <v>1.92</v>
      </c>
      <c r="I859" s="65">
        <v>1.57</v>
      </c>
      <c r="J859" s="39">
        <f>Table_ForecastInput[[#This Row],[Quote]]/Table_ForecastInput[[#This Row],[Closer]]-100%</f>
        <v>0.22292993630573243</v>
      </c>
      <c r="K859" s="36"/>
      <c r="L859" s="20">
        <v>0.91999999999999993</v>
      </c>
      <c r="M859" s="139">
        <f>M858+Table_ForecastInput[[#This Row],[gew./verl. EH]]</f>
        <v>74.675000000000111</v>
      </c>
    </row>
    <row r="860" spans="2:13" ht="21" customHeight="1" x14ac:dyDescent="0.3">
      <c r="B860" s="123">
        <v>44640</v>
      </c>
      <c r="C860" s="120" t="s">
        <v>6</v>
      </c>
      <c r="D860" s="121" t="s">
        <v>126</v>
      </c>
      <c r="E860" s="121" t="s">
        <v>39</v>
      </c>
      <c r="F860" s="121" t="s">
        <v>39</v>
      </c>
      <c r="G860" s="122">
        <v>0</v>
      </c>
      <c r="H860" s="122">
        <v>1.77</v>
      </c>
      <c r="I860" s="65">
        <v>1.57</v>
      </c>
      <c r="J860" s="39">
        <f>Table_ForecastInput[[#This Row],[Quote]]/Table_ForecastInput[[#This Row],[Closer]]-100%</f>
        <v>0.12738853503184711</v>
      </c>
      <c r="K860" s="36"/>
      <c r="L860" s="20">
        <v>0</v>
      </c>
      <c r="M860" s="139">
        <f>M859+Table_ForecastInput[[#This Row],[gew./verl. EH]]</f>
        <v>74.675000000000111</v>
      </c>
    </row>
    <row r="861" spans="2:13" ht="21" customHeight="1" x14ac:dyDescent="0.3">
      <c r="B861" s="123">
        <v>44640</v>
      </c>
      <c r="C861" s="120" t="s">
        <v>18</v>
      </c>
      <c r="D861" s="121" t="s">
        <v>223</v>
      </c>
      <c r="E861" s="121" t="s">
        <v>76</v>
      </c>
      <c r="F861" s="121" t="s">
        <v>76</v>
      </c>
      <c r="G861" s="122">
        <v>-0.5</v>
      </c>
      <c r="H861" s="122">
        <v>1.86</v>
      </c>
      <c r="I861" s="65">
        <v>2</v>
      </c>
      <c r="J861" s="39">
        <f>Table_ForecastInput[[#This Row],[Quote]]/Table_ForecastInput[[#This Row],[Closer]]-100%</f>
        <v>-6.9999999999999951E-2</v>
      </c>
      <c r="K861" s="36"/>
      <c r="L861" s="20">
        <v>-1</v>
      </c>
      <c r="M861" s="139">
        <f>M860+Table_ForecastInput[[#This Row],[gew./verl. EH]]</f>
        <v>73.675000000000111</v>
      </c>
    </row>
    <row r="862" spans="2:13" ht="21" customHeight="1" x14ac:dyDescent="0.3">
      <c r="B862" s="123">
        <v>44640</v>
      </c>
      <c r="C862" s="120" t="s">
        <v>18</v>
      </c>
      <c r="D862" s="121" t="s">
        <v>129</v>
      </c>
      <c r="E862" s="121" t="s">
        <v>84</v>
      </c>
      <c r="F862" s="121" t="s">
        <v>129</v>
      </c>
      <c r="G862" s="122">
        <v>-0.25</v>
      </c>
      <c r="H862" s="122">
        <v>1.92</v>
      </c>
      <c r="I862" s="65">
        <v>2</v>
      </c>
      <c r="J862" s="39">
        <f>Table_ForecastInput[[#This Row],[Quote]]/Table_ForecastInput[[#This Row],[Closer]]-100%</f>
        <v>-4.0000000000000036E-2</v>
      </c>
      <c r="K862" s="36"/>
      <c r="L862" s="20">
        <v>-1</v>
      </c>
      <c r="M862" s="139">
        <f>M861+Table_ForecastInput[[#This Row],[gew./verl. EH]]</f>
        <v>72.675000000000111</v>
      </c>
    </row>
    <row r="863" spans="2:13" ht="21" customHeight="1" x14ac:dyDescent="0.3">
      <c r="B863" s="123">
        <v>44653</v>
      </c>
      <c r="C863" s="120" t="s">
        <v>21</v>
      </c>
      <c r="D863" s="121" t="s">
        <v>82</v>
      </c>
      <c r="E863" s="121" t="s">
        <v>80</v>
      </c>
      <c r="F863" s="121" t="s">
        <v>82</v>
      </c>
      <c r="G863" s="122">
        <v>0</v>
      </c>
      <c r="H863" s="122">
        <v>1.84</v>
      </c>
      <c r="I863" s="65">
        <v>1.74</v>
      </c>
      <c r="J863" s="39">
        <f>Table_ForecastInput[[#This Row],[Quote]]/Table_ForecastInput[[#This Row],[Closer]]-100%</f>
        <v>5.7471264367816133E-2</v>
      </c>
      <c r="K863" s="36"/>
      <c r="L863" s="20">
        <v>-1</v>
      </c>
      <c r="M863" s="139">
        <f>M862+Table_ForecastInput[[#This Row],[gew./verl. EH]]</f>
        <v>71.675000000000111</v>
      </c>
    </row>
    <row r="864" spans="2:13" ht="21" customHeight="1" x14ac:dyDescent="0.3">
      <c r="B864" s="123">
        <v>44653</v>
      </c>
      <c r="C864" s="120" t="s">
        <v>6</v>
      </c>
      <c r="D864" s="121" t="s">
        <v>40</v>
      </c>
      <c r="E864" s="121" t="s">
        <v>144</v>
      </c>
      <c r="F864" s="121" t="s">
        <v>40</v>
      </c>
      <c r="G864" s="122">
        <v>-0.75</v>
      </c>
      <c r="H864" s="122">
        <v>1.75</v>
      </c>
      <c r="I864" s="65">
        <v>1.58</v>
      </c>
      <c r="J864" s="39">
        <f>Table_ForecastInput[[#This Row],[Quote]]/Table_ForecastInput[[#This Row],[Closer]]-100%</f>
        <v>0.10759493670886067</v>
      </c>
      <c r="K864" s="36"/>
      <c r="L864" s="20">
        <v>-1</v>
      </c>
      <c r="M864" s="139">
        <f>M863+Table_ForecastInput[[#This Row],[gew./verl. EH]]</f>
        <v>70.675000000000111</v>
      </c>
    </row>
    <row r="865" spans="2:13" ht="21" customHeight="1" x14ac:dyDescent="0.3">
      <c r="B865" s="123">
        <v>44654</v>
      </c>
      <c r="C865" s="120" t="s">
        <v>6</v>
      </c>
      <c r="D865" s="121" t="s">
        <v>39</v>
      </c>
      <c r="E865" s="121" t="s">
        <v>79</v>
      </c>
      <c r="F865" s="121" t="s">
        <v>39</v>
      </c>
      <c r="G865" s="122">
        <v>-0.25</v>
      </c>
      <c r="H865" s="122">
        <v>1.93</v>
      </c>
      <c r="I865" s="65">
        <v>1.82</v>
      </c>
      <c r="J865" s="39">
        <f>Table_ForecastInput[[#This Row],[Quote]]/Table_ForecastInput[[#This Row],[Closer]]-100%</f>
        <v>6.0439560439560447E-2</v>
      </c>
      <c r="K865" s="36"/>
      <c r="L865" s="20">
        <v>0.92999999999999994</v>
      </c>
      <c r="M865" s="139">
        <f>M864+Table_ForecastInput[[#This Row],[gew./verl. EH]]</f>
        <v>71.605000000000118</v>
      </c>
    </row>
    <row r="866" spans="2:13" ht="21" customHeight="1" x14ac:dyDescent="0.3">
      <c r="B866" s="123">
        <v>44654</v>
      </c>
      <c r="C866" s="120" t="s">
        <v>16</v>
      </c>
      <c r="D866" s="121" t="s">
        <v>81</v>
      </c>
      <c r="E866" s="121" t="s">
        <v>67</v>
      </c>
      <c r="F866" s="121" t="s">
        <v>81</v>
      </c>
      <c r="G866" s="122">
        <v>-0.5</v>
      </c>
      <c r="H866" s="122">
        <v>1.85</v>
      </c>
      <c r="I866" s="65">
        <v>1.81</v>
      </c>
      <c r="J866" s="39">
        <f>Table_ForecastInput[[#This Row],[Quote]]/Table_ForecastInput[[#This Row],[Closer]]-100%</f>
        <v>2.2099447513812098E-2</v>
      </c>
      <c r="K866" s="36"/>
      <c r="L866" s="20">
        <v>0.85000000000000009</v>
      </c>
      <c r="M866" s="139">
        <f>M865+Table_ForecastInput[[#This Row],[gew./verl. EH]]</f>
        <v>72.455000000000112</v>
      </c>
    </row>
    <row r="867" spans="2:13" ht="21" customHeight="1" x14ac:dyDescent="0.3">
      <c r="B867" s="123">
        <v>44654</v>
      </c>
      <c r="C867" s="120" t="s">
        <v>6</v>
      </c>
      <c r="D867" s="121" t="s">
        <v>197</v>
      </c>
      <c r="E867" s="121" t="s">
        <v>25</v>
      </c>
      <c r="F867" s="121" t="s">
        <v>197</v>
      </c>
      <c r="G867" s="122">
        <v>-0.25</v>
      </c>
      <c r="H867" s="122">
        <v>1.94</v>
      </c>
      <c r="I867" s="65">
        <v>1.78</v>
      </c>
      <c r="J867" s="39">
        <f>Table_ForecastInput[[#This Row],[Quote]]/Table_ForecastInput[[#This Row],[Closer]]-100%</f>
        <v>8.98876404494382E-2</v>
      </c>
      <c r="K867" s="36"/>
      <c r="L867" s="20">
        <v>-1</v>
      </c>
      <c r="M867" s="139">
        <f>M866+Table_ForecastInput[[#This Row],[gew./verl. EH]]</f>
        <v>71.455000000000112</v>
      </c>
    </row>
    <row r="868" spans="2:13" ht="21" customHeight="1" x14ac:dyDescent="0.3">
      <c r="B868" s="123">
        <v>44654</v>
      </c>
      <c r="C868" s="120" t="s">
        <v>6</v>
      </c>
      <c r="D868" s="121" t="s">
        <v>233</v>
      </c>
      <c r="E868" s="121" t="s">
        <v>27</v>
      </c>
      <c r="F868" s="121" t="s">
        <v>233</v>
      </c>
      <c r="G868" s="122">
        <v>0</v>
      </c>
      <c r="H868" s="122">
        <v>1.87</v>
      </c>
      <c r="I868" s="65">
        <v>1.77</v>
      </c>
      <c r="J868" s="39">
        <f>Table_ForecastInput[[#This Row],[Quote]]/Table_ForecastInput[[#This Row],[Closer]]-100%</f>
        <v>5.6497175141243083E-2</v>
      </c>
      <c r="K868" s="36"/>
      <c r="L868" s="20">
        <v>0.87000000000000011</v>
      </c>
      <c r="M868" s="139">
        <f>M867+Table_ForecastInput[[#This Row],[gew./verl. EH]]</f>
        <v>72.325000000000117</v>
      </c>
    </row>
    <row r="869" spans="2:13" ht="21" customHeight="1" x14ac:dyDescent="0.3">
      <c r="B869" s="123">
        <v>44654</v>
      </c>
      <c r="C869" s="120" t="s">
        <v>9</v>
      </c>
      <c r="D869" s="121" t="s">
        <v>180</v>
      </c>
      <c r="E869" s="121" t="s">
        <v>58</v>
      </c>
      <c r="F869" s="121" t="s">
        <v>58</v>
      </c>
      <c r="G869" s="122">
        <v>-0.5</v>
      </c>
      <c r="H869" s="122">
        <v>1.97</v>
      </c>
      <c r="I869" s="65">
        <v>1.78</v>
      </c>
      <c r="J869" s="39">
        <f>Table_ForecastInput[[#This Row],[Quote]]/Table_ForecastInput[[#This Row],[Closer]]-100%</f>
        <v>0.10674157303370779</v>
      </c>
      <c r="K869" s="36"/>
      <c r="L869" s="20">
        <v>0.97</v>
      </c>
      <c r="M869" s="139">
        <f>M868+Table_ForecastInput[[#This Row],[gew./verl. EH]]</f>
        <v>73.295000000000115</v>
      </c>
    </row>
    <row r="870" spans="2:13" ht="21" customHeight="1" x14ac:dyDescent="0.3">
      <c r="B870" s="123">
        <v>44654</v>
      </c>
      <c r="C870" s="120" t="s">
        <v>18</v>
      </c>
      <c r="D870" s="121" t="s">
        <v>240</v>
      </c>
      <c r="E870" s="121" t="s">
        <v>223</v>
      </c>
      <c r="F870" s="121" t="s">
        <v>240</v>
      </c>
      <c r="G870" s="122">
        <v>-0.25</v>
      </c>
      <c r="H870" s="122">
        <v>1.77</v>
      </c>
      <c r="I870" s="65">
        <v>1.78</v>
      </c>
      <c r="J870" s="39">
        <f>Table_ForecastInput[[#This Row],[Quote]]/Table_ForecastInput[[#This Row],[Closer]]-100%</f>
        <v>-5.6179775280899014E-3</v>
      </c>
      <c r="K870" s="36"/>
      <c r="L870" s="20">
        <v>-0.5</v>
      </c>
      <c r="M870" s="139">
        <f>M869+Table_ForecastInput[[#This Row],[gew./verl. EH]]</f>
        <v>72.795000000000115</v>
      </c>
    </row>
    <row r="871" spans="2:13" ht="21" customHeight="1" x14ac:dyDescent="0.3">
      <c r="B871" s="123">
        <v>44655</v>
      </c>
      <c r="C871" s="120" t="s">
        <v>18</v>
      </c>
      <c r="D871" s="121" t="s">
        <v>90</v>
      </c>
      <c r="E871" s="121" t="s">
        <v>29</v>
      </c>
      <c r="F871" s="121" t="s">
        <v>90</v>
      </c>
      <c r="G871" s="122">
        <v>-0.5</v>
      </c>
      <c r="H871" s="122">
        <v>1.81</v>
      </c>
      <c r="I871" s="65">
        <v>1.56</v>
      </c>
      <c r="J871" s="39">
        <f>Table_ForecastInput[[#This Row],[Quote]]/Table_ForecastInput[[#This Row],[Closer]]-100%</f>
        <v>0.16025641025641035</v>
      </c>
      <c r="K871" s="36"/>
      <c r="L871" s="20">
        <v>0.81</v>
      </c>
      <c r="M871" s="139">
        <f>M870+Table_ForecastInput[[#This Row],[gew./verl. EH]]</f>
        <v>73.605000000000118</v>
      </c>
    </row>
    <row r="872" spans="2:13" ht="21" customHeight="1" x14ac:dyDescent="0.3">
      <c r="B872" s="123">
        <v>44657</v>
      </c>
      <c r="C872" s="120" t="s">
        <v>16</v>
      </c>
      <c r="D872" s="121" t="s">
        <v>184</v>
      </c>
      <c r="E872" s="121" t="s">
        <v>67</v>
      </c>
      <c r="F872" s="121" t="s">
        <v>184</v>
      </c>
      <c r="G872" s="122">
        <v>-0.25</v>
      </c>
      <c r="H872" s="122">
        <v>2.2599999999999998</v>
      </c>
      <c r="I872" s="65">
        <v>2.15</v>
      </c>
      <c r="J872" s="39">
        <f>Table_ForecastInput[[#This Row],[Quote]]/Table_ForecastInput[[#This Row],[Closer]]-100%</f>
        <v>5.1162790697674376E-2</v>
      </c>
      <c r="K872" s="36"/>
      <c r="L872" s="20">
        <v>1.2599999999999998</v>
      </c>
      <c r="M872" s="139">
        <f>M871+Table_ForecastInput[[#This Row],[gew./verl. EH]]</f>
        <v>74.865000000000123</v>
      </c>
    </row>
    <row r="873" spans="2:13" ht="21" customHeight="1" x14ac:dyDescent="0.3">
      <c r="B873" s="123">
        <v>44659</v>
      </c>
      <c r="C873" s="120" t="s">
        <v>6</v>
      </c>
      <c r="D873" s="121" t="s">
        <v>126</v>
      </c>
      <c r="E873" s="121" t="s">
        <v>32</v>
      </c>
      <c r="F873" s="121" t="s">
        <v>126</v>
      </c>
      <c r="G873" s="122">
        <v>-0.25</v>
      </c>
      <c r="H873" s="122">
        <v>2.12</v>
      </c>
      <c r="I873" s="135">
        <v>1.81</v>
      </c>
      <c r="J873" s="39">
        <f>Table_ForecastInput[[#This Row],[Quote]]/Table_ForecastInput[[#This Row],[Closer]]-100%</f>
        <v>0.17127071823204432</v>
      </c>
      <c r="K873" s="36"/>
      <c r="L873" s="20">
        <v>1.1200000000000001</v>
      </c>
      <c r="M873" s="139">
        <f>M872+Table_ForecastInput[[#This Row],[gew./verl. EH]]</f>
        <v>75.985000000000127</v>
      </c>
    </row>
    <row r="874" spans="2:13" ht="21" customHeight="1" x14ac:dyDescent="0.3">
      <c r="B874" s="123">
        <v>44660</v>
      </c>
      <c r="C874" s="120" t="s">
        <v>16</v>
      </c>
      <c r="D874" s="121" t="s">
        <v>138</v>
      </c>
      <c r="E874" s="121" t="s">
        <v>74</v>
      </c>
      <c r="F874" s="121" t="s">
        <v>138</v>
      </c>
      <c r="G874" s="122">
        <v>-0.5</v>
      </c>
      <c r="H874" s="122">
        <v>1.65</v>
      </c>
      <c r="I874" s="135">
        <v>1.65</v>
      </c>
      <c r="J874" s="39">
        <f>Table_ForecastInput[[#This Row],[Quote]]/Table_ForecastInput[[#This Row],[Closer]]-100%</f>
        <v>0</v>
      </c>
      <c r="K874" s="36"/>
      <c r="L874" s="20">
        <v>-1</v>
      </c>
      <c r="M874" s="139">
        <f>M873+Table_ForecastInput[[#This Row],[gew./verl. EH]]</f>
        <v>74.985000000000127</v>
      </c>
    </row>
    <row r="875" spans="2:13" ht="21" customHeight="1" x14ac:dyDescent="0.3">
      <c r="B875" s="123">
        <v>44660</v>
      </c>
      <c r="C875" s="120" t="s">
        <v>16</v>
      </c>
      <c r="D875" s="121" t="s">
        <v>87</v>
      </c>
      <c r="E875" s="121" t="s">
        <v>97</v>
      </c>
      <c r="F875" s="121" t="s">
        <v>97</v>
      </c>
      <c r="G875" s="122">
        <v>-0.25</v>
      </c>
      <c r="H875" s="122">
        <v>2</v>
      </c>
      <c r="I875" s="135">
        <v>1.89</v>
      </c>
      <c r="J875" s="39">
        <f>Table_ForecastInput[[#This Row],[Quote]]/Table_ForecastInput[[#This Row],[Closer]]-100%</f>
        <v>5.8201058201058364E-2</v>
      </c>
      <c r="K875" s="36"/>
      <c r="L875" s="20">
        <v>1</v>
      </c>
      <c r="M875" s="139">
        <f>M874+Table_ForecastInput[[#This Row],[gew./verl. EH]]</f>
        <v>75.985000000000127</v>
      </c>
    </row>
    <row r="876" spans="2:13" ht="21" customHeight="1" x14ac:dyDescent="0.3">
      <c r="B876" s="123">
        <v>44660</v>
      </c>
      <c r="C876" s="120" t="s">
        <v>18</v>
      </c>
      <c r="D876" s="121" t="s">
        <v>76</v>
      </c>
      <c r="E876" s="121" t="s">
        <v>96</v>
      </c>
      <c r="F876" s="121" t="s">
        <v>76</v>
      </c>
      <c r="G876" s="122">
        <v>-0.5</v>
      </c>
      <c r="H876" s="122">
        <v>2.2200000000000002</v>
      </c>
      <c r="I876" s="135">
        <v>2.63</v>
      </c>
      <c r="J876" s="39">
        <f>Table_ForecastInput[[#This Row],[Quote]]/Table_ForecastInput[[#This Row],[Closer]]-100%</f>
        <v>-0.15589353612167289</v>
      </c>
      <c r="K876" s="36"/>
      <c r="L876" s="20">
        <v>-1</v>
      </c>
      <c r="M876" s="139">
        <f>M875+Table_ForecastInput[[#This Row],[gew./verl. EH]]</f>
        <v>74.985000000000127</v>
      </c>
    </row>
    <row r="877" spans="2:13" ht="21" customHeight="1" x14ac:dyDescent="0.3">
      <c r="B877" s="123">
        <v>44661</v>
      </c>
      <c r="C877" s="120" t="s">
        <v>18</v>
      </c>
      <c r="D877" s="121" t="s">
        <v>56</v>
      </c>
      <c r="E877" s="121" t="s">
        <v>19</v>
      </c>
      <c r="F877" s="121" t="s">
        <v>56</v>
      </c>
      <c r="G877" s="122">
        <v>-0.5</v>
      </c>
      <c r="H877" s="122">
        <v>2.02</v>
      </c>
      <c r="I877" s="135">
        <v>1.79</v>
      </c>
      <c r="J877" s="39">
        <f>Table_ForecastInput[[#This Row],[Quote]]/Table_ForecastInput[[#This Row],[Closer]]-100%</f>
        <v>0.12849162011173187</v>
      </c>
      <c r="K877" s="36"/>
      <c r="L877" s="20">
        <v>1.02</v>
      </c>
      <c r="M877" s="139">
        <f>M876+Table_ForecastInput[[#This Row],[gew./verl. EH]]</f>
        <v>76.005000000000123</v>
      </c>
    </row>
    <row r="878" spans="2:13" ht="21" customHeight="1" x14ac:dyDescent="0.3">
      <c r="B878" s="123">
        <v>44661</v>
      </c>
      <c r="C878" s="120" t="s">
        <v>18</v>
      </c>
      <c r="D878" s="121" t="s">
        <v>29</v>
      </c>
      <c r="E878" s="121" t="s">
        <v>55</v>
      </c>
      <c r="F878" s="121" t="s">
        <v>29</v>
      </c>
      <c r="G878" s="122">
        <v>-0.25</v>
      </c>
      <c r="H878" s="122">
        <v>2.41</v>
      </c>
      <c r="I878" s="135">
        <v>2.4300000000000002</v>
      </c>
      <c r="J878" s="39">
        <f>Table_ForecastInput[[#This Row],[Quote]]/Table_ForecastInput[[#This Row],[Closer]]-100%</f>
        <v>-8.2304526748970819E-3</v>
      </c>
      <c r="K878" s="36"/>
      <c r="L878" s="20">
        <v>1.4100000000000001</v>
      </c>
      <c r="M878" s="139">
        <f>M877+Table_ForecastInput[[#This Row],[gew./verl. EH]]</f>
        <v>77.41500000000012</v>
      </c>
    </row>
    <row r="879" spans="2:13" ht="21" customHeight="1" x14ac:dyDescent="0.3">
      <c r="B879" s="123">
        <v>44666</v>
      </c>
      <c r="C879" s="120" t="s">
        <v>18</v>
      </c>
      <c r="D879" s="121" t="s">
        <v>90</v>
      </c>
      <c r="E879" s="121" t="s">
        <v>59</v>
      </c>
      <c r="F879" s="121" t="s">
        <v>90</v>
      </c>
      <c r="G879" s="122">
        <v>-0.25</v>
      </c>
      <c r="H879" s="122">
        <v>1.9</v>
      </c>
      <c r="I879" s="135">
        <v>1.72</v>
      </c>
      <c r="J879" s="39">
        <f>Table_ForecastInput[[#This Row],[Quote]]/Table_ForecastInput[[#This Row],[Closer]]-100%</f>
        <v>0.10465116279069764</v>
      </c>
      <c r="K879" s="36"/>
      <c r="L879" s="20">
        <v>-0.5</v>
      </c>
      <c r="M879" s="139">
        <f>M878+Table_ForecastInput[[#This Row],[gew./verl. EH]]</f>
        <v>76.91500000000012</v>
      </c>
    </row>
    <row r="880" spans="2:13" ht="21" customHeight="1" x14ac:dyDescent="0.3">
      <c r="B880" s="123">
        <v>44667</v>
      </c>
      <c r="C880" s="120" t="s">
        <v>16</v>
      </c>
      <c r="D880" s="121" t="s">
        <v>178</v>
      </c>
      <c r="E880" s="121" t="s">
        <v>66</v>
      </c>
      <c r="F880" s="121" t="s">
        <v>66</v>
      </c>
      <c r="G880" s="122">
        <v>-0.25</v>
      </c>
      <c r="H880" s="122">
        <v>2.2000000000000002</v>
      </c>
      <c r="I880" s="135">
        <v>2.14</v>
      </c>
      <c r="J880" s="39">
        <f>Table_ForecastInput[[#This Row],[Quote]]/Table_ForecastInput[[#This Row],[Closer]]-100%</f>
        <v>2.8037383177570208E-2</v>
      </c>
      <c r="K880" s="36"/>
      <c r="L880" s="20">
        <v>1.2000000000000002</v>
      </c>
      <c r="M880" s="139">
        <f>M879+Table_ForecastInput[[#This Row],[gew./verl. EH]]</f>
        <v>78.115000000000123</v>
      </c>
    </row>
    <row r="881" spans="2:13" ht="21" customHeight="1" x14ac:dyDescent="0.3">
      <c r="B881" s="123">
        <v>44667</v>
      </c>
      <c r="C881" s="120" t="s">
        <v>21</v>
      </c>
      <c r="D881" s="121" t="s">
        <v>83</v>
      </c>
      <c r="E881" s="121" t="s">
        <v>224</v>
      </c>
      <c r="F881" s="121" t="s">
        <v>83</v>
      </c>
      <c r="G881" s="122">
        <v>-0.25</v>
      </c>
      <c r="H881" s="122">
        <v>1.89</v>
      </c>
      <c r="I881" s="135">
        <v>1.67</v>
      </c>
      <c r="J881" s="39">
        <f>Table_ForecastInput[[#This Row],[Quote]]/Table_ForecastInput[[#This Row],[Closer]]-100%</f>
        <v>0.13173652694610771</v>
      </c>
      <c r="K881" s="36"/>
      <c r="L881" s="20">
        <v>-1</v>
      </c>
      <c r="M881" s="139">
        <f>M880+Table_ForecastInput[[#This Row],[gew./verl. EH]]</f>
        <v>77.115000000000123</v>
      </c>
    </row>
    <row r="882" spans="2:13" ht="21" customHeight="1" x14ac:dyDescent="0.3">
      <c r="B882" s="123">
        <v>44667</v>
      </c>
      <c r="C882" s="120" t="s">
        <v>21</v>
      </c>
      <c r="D882" s="121" t="s">
        <v>53</v>
      </c>
      <c r="E882" s="121" t="s">
        <v>52</v>
      </c>
      <c r="F882" s="121" t="s">
        <v>53</v>
      </c>
      <c r="G882" s="122">
        <v>-0.75</v>
      </c>
      <c r="H882" s="122">
        <v>1.89</v>
      </c>
      <c r="I882" s="135">
        <v>1.88</v>
      </c>
      <c r="J882" s="39">
        <f>Table_ForecastInput[[#This Row],[Quote]]/Table_ForecastInput[[#This Row],[Closer]]-100%</f>
        <v>5.3191489361701372E-3</v>
      </c>
      <c r="K882" s="36"/>
      <c r="L882" s="20">
        <v>0.8899999999999999</v>
      </c>
      <c r="M882" s="139">
        <f>M881+Table_ForecastInput[[#This Row],[gew./verl. EH]]</f>
        <v>78.005000000000123</v>
      </c>
    </row>
    <row r="883" spans="2:13" ht="21" customHeight="1" x14ac:dyDescent="0.3">
      <c r="B883" s="123">
        <v>44667</v>
      </c>
      <c r="C883" s="120" t="s">
        <v>6</v>
      </c>
      <c r="D883" s="121" t="s">
        <v>32</v>
      </c>
      <c r="E883" s="121" t="s">
        <v>25</v>
      </c>
      <c r="F883" s="121" t="s">
        <v>32</v>
      </c>
      <c r="G883" s="122">
        <v>-0.25</v>
      </c>
      <c r="H883" s="122">
        <v>2.09</v>
      </c>
      <c r="I883" s="135">
        <v>1.9</v>
      </c>
      <c r="J883" s="39">
        <f>Table_ForecastInput[[#This Row],[Quote]]/Table_ForecastInput[[#This Row],[Closer]]-100%</f>
        <v>9.9999999999999867E-2</v>
      </c>
      <c r="K883" s="36"/>
      <c r="L883" s="20">
        <v>1.0899999999999999</v>
      </c>
      <c r="M883" s="139">
        <f>M882+Table_ForecastInput[[#This Row],[gew./verl. EH]]</f>
        <v>79.095000000000127</v>
      </c>
    </row>
    <row r="884" spans="2:13" ht="21" customHeight="1" x14ac:dyDescent="0.3">
      <c r="B884" s="123">
        <v>44667</v>
      </c>
      <c r="C884" s="120" t="s">
        <v>6</v>
      </c>
      <c r="D884" s="121" t="s">
        <v>40</v>
      </c>
      <c r="E884" s="121" t="s">
        <v>79</v>
      </c>
      <c r="F884" s="121" t="s">
        <v>40</v>
      </c>
      <c r="G884" s="122">
        <v>-0.25</v>
      </c>
      <c r="H884" s="122">
        <v>1.85</v>
      </c>
      <c r="I884" s="135">
        <v>1.65</v>
      </c>
      <c r="J884" s="39">
        <f>Table_ForecastInput[[#This Row],[Quote]]/Table_ForecastInput[[#This Row],[Closer]]-100%</f>
        <v>0.12121212121212133</v>
      </c>
      <c r="K884" s="36"/>
      <c r="L884" s="20">
        <v>-1</v>
      </c>
      <c r="M884" s="139">
        <f>M883+Table_ForecastInput[[#This Row],[gew./verl. EH]]</f>
        <v>78.095000000000127</v>
      </c>
    </row>
    <row r="885" spans="2:13" ht="21" customHeight="1" x14ac:dyDescent="0.3">
      <c r="B885" s="123">
        <v>44668</v>
      </c>
      <c r="C885" s="120" t="s">
        <v>16</v>
      </c>
      <c r="D885" s="121" t="s">
        <v>81</v>
      </c>
      <c r="E885" s="121" t="s">
        <v>117</v>
      </c>
      <c r="F885" s="121" t="s">
        <v>81</v>
      </c>
      <c r="G885" s="122">
        <v>-0.75</v>
      </c>
      <c r="H885" s="122">
        <v>1.9</v>
      </c>
      <c r="I885" s="135">
        <v>1.96</v>
      </c>
      <c r="J885" s="39">
        <f>Table_ForecastInput[[#This Row],[Quote]]/Table_ForecastInput[[#This Row],[Closer]]-100%</f>
        <v>-3.0612244897959218E-2</v>
      </c>
      <c r="K885" s="36"/>
      <c r="L885" s="20">
        <v>-1</v>
      </c>
      <c r="M885" s="139">
        <f>M884+Table_ForecastInput[[#This Row],[gew./verl. EH]]</f>
        <v>77.095000000000127</v>
      </c>
    </row>
    <row r="886" spans="2:13" ht="21" customHeight="1" x14ac:dyDescent="0.3">
      <c r="B886" s="123">
        <v>44668</v>
      </c>
      <c r="C886" s="120" t="s">
        <v>21</v>
      </c>
      <c r="D886" s="121" t="s">
        <v>62</v>
      </c>
      <c r="E886" s="121" t="s">
        <v>24</v>
      </c>
      <c r="F886" s="121" t="s">
        <v>62</v>
      </c>
      <c r="G886" s="122">
        <v>-0.25</v>
      </c>
      <c r="H886" s="122">
        <v>2</v>
      </c>
      <c r="I886" s="135">
        <v>1.77</v>
      </c>
      <c r="J886" s="39">
        <f>Table_ForecastInput[[#This Row],[Quote]]/Table_ForecastInput[[#This Row],[Closer]]-100%</f>
        <v>0.12994350282485878</v>
      </c>
      <c r="K886" s="36"/>
      <c r="L886" s="20">
        <v>1</v>
      </c>
      <c r="M886" s="139">
        <f>M885+Table_ForecastInput[[#This Row],[gew./verl. EH]]</f>
        <v>78.095000000000127</v>
      </c>
    </row>
    <row r="887" spans="2:13" ht="21" customHeight="1" x14ac:dyDescent="0.3">
      <c r="B887" s="123">
        <v>44668</v>
      </c>
      <c r="C887" s="120" t="s">
        <v>18</v>
      </c>
      <c r="D887" s="121" t="s">
        <v>96</v>
      </c>
      <c r="E887" s="121" t="s">
        <v>55</v>
      </c>
      <c r="F887" s="121" t="s">
        <v>96</v>
      </c>
      <c r="G887" s="122">
        <v>-0.5</v>
      </c>
      <c r="H887" s="122">
        <v>1.91</v>
      </c>
      <c r="I887" s="135">
        <v>1.77</v>
      </c>
      <c r="J887" s="39">
        <f>Table_ForecastInput[[#This Row],[Quote]]/Table_ForecastInput[[#This Row],[Closer]]-100%</f>
        <v>7.909604519774005E-2</v>
      </c>
      <c r="K887" s="36"/>
      <c r="L887" s="20">
        <v>-1</v>
      </c>
      <c r="M887" s="139">
        <f>M886+Table_ForecastInput[[#This Row],[gew./verl. EH]]</f>
        <v>77.095000000000127</v>
      </c>
    </row>
    <row r="888" spans="2:13" ht="21" customHeight="1" x14ac:dyDescent="0.3">
      <c r="B888" s="123">
        <v>44671</v>
      </c>
      <c r="C888" s="120" t="s">
        <v>6</v>
      </c>
      <c r="D888" s="121" t="s">
        <v>73</v>
      </c>
      <c r="E888" s="121" t="s">
        <v>7</v>
      </c>
      <c r="F888" s="121" t="s">
        <v>73</v>
      </c>
      <c r="G888" s="122">
        <v>-0.5</v>
      </c>
      <c r="H888" s="122">
        <v>1.92</v>
      </c>
      <c r="I888" s="135">
        <v>1.8</v>
      </c>
      <c r="J888" s="39">
        <f>Table_ForecastInput[[#This Row],[Quote]]/Table_ForecastInput[[#This Row],[Closer]]-100%</f>
        <v>6.6666666666666652E-2</v>
      </c>
      <c r="K888" s="36"/>
      <c r="L888" s="20">
        <v>0.91999999999999993</v>
      </c>
      <c r="M888" s="139">
        <f>M887+Table_ForecastInput[[#This Row],[gew./verl. EH]]</f>
        <v>78.015000000000128</v>
      </c>
    </row>
    <row r="889" spans="2:13" ht="21" customHeight="1" x14ac:dyDescent="0.3">
      <c r="B889" s="123">
        <v>44671</v>
      </c>
      <c r="C889" s="120" t="s">
        <v>6</v>
      </c>
      <c r="D889" s="121" t="s">
        <v>126</v>
      </c>
      <c r="E889" s="121" t="s">
        <v>127</v>
      </c>
      <c r="F889" s="121" t="s">
        <v>126</v>
      </c>
      <c r="G889" s="122">
        <v>-0.5</v>
      </c>
      <c r="H889" s="122">
        <v>1.88</v>
      </c>
      <c r="I889" s="135">
        <v>1.56</v>
      </c>
      <c r="J889" s="39">
        <f>Table_ForecastInput[[#This Row],[Quote]]/Table_ForecastInput[[#This Row],[Closer]]-100%</f>
        <v>0.20512820512820507</v>
      </c>
      <c r="K889" s="36"/>
      <c r="L889" s="20">
        <v>0.87999999999999989</v>
      </c>
      <c r="M889" s="139">
        <f>M888+Table_ForecastInput[[#This Row],[gew./verl. EH]]</f>
        <v>78.895000000000124</v>
      </c>
    </row>
    <row r="890" spans="2:13" ht="21" customHeight="1" x14ac:dyDescent="0.3">
      <c r="B890" s="123">
        <v>44671</v>
      </c>
      <c r="C890" s="120" t="s">
        <v>6</v>
      </c>
      <c r="D890" s="121" t="s">
        <v>233</v>
      </c>
      <c r="E890" s="121" t="s">
        <v>232</v>
      </c>
      <c r="F890" s="121" t="s">
        <v>233</v>
      </c>
      <c r="G890" s="122">
        <v>-0.5</v>
      </c>
      <c r="H890" s="122">
        <v>2.4</v>
      </c>
      <c r="I890" s="135">
        <v>2.2999999999999998</v>
      </c>
      <c r="J890" s="39">
        <f>Table_ForecastInput[[#This Row],[Quote]]/Table_ForecastInput[[#This Row],[Closer]]-100%</f>
        <v>4.3478260869565188E-2</v>
      </c>
      <c r="K890" s="36"/>
      <c r="L890" s="20">
        <v>-1</v>
      </c>
      <c r="M890" s="139">
        <f>M889+Table_ForecastInput[[#This Row],[gew./verl. EH]]</f>
        <v>77.895000000000124</v>
      </c>
    </row>
    <row r="891" spans="2:13" ht="21" customHeight="1" x14ac:dyDescent="0.3">
      <c r="B891" s="123">
        <v>44671</v>
      </c>
      <c r="C891" s="120" t="s">
        <v>18</v>
      </c>
      <c r="D891" s="121" t="s">
        <v>55</v>
      </c>
      <c r="E891" s="121" t="s">
        <v>241</v>
      </c>
      <c r="F891" s="121" t="s">
        <v>55</v>
      </c>
      <c r="G891" s="122">
        <v>-0.25</v>
      </c>
      <c r="H891" s="122">
        <v>1.91</v>
      </c>
      <c r="I891" s="135">
        <v>1.8</v>
      </c>
      <c r="J891" s="39">
        <f>Table_ForecastInput[[#This Row],[Quote]]/Table_ForecastInput[[#This Row],[Closer]]-100%</f>
        <v>6.1111111111111116E-2</v>
      </c>
      <c r="K891" s="36"/>
      <c r="L891" s="20">
        <v>-1</v>
      </c>
      <c r="M891" s="139">
        <f>M890+Table_ForecastInput[[#This Row],[gew./verl. EH]]</f>
        <v>76.895000000000124</v>
      </c>
    </row>
    <row r="892" spans="2:13" ht="21" customHeight="1" x14ac:dyDescent="0.3">
      <c r="B892" s="123">
        <v>44671</v>
      </c>
      <c r="C892" s="120" t="s">
        <v>16</v>
      </c>
      <c r="D892" s="121" t="s">
        <v>116</v>
      </c>
      <c r="E892" s="121" t="s">
        <v>138</v>
      </c>
      <c r="F892" s="121" t="s">
        <v>116</v>
      </c>
      <c r="G892" s="122">
        <v>-0.75</v>
      </c>
      <c r="H892" s="122">
        <v>2.2200000000000002</v>
      </c>
      <c r="I892" s="135">
        <v>2.2200000000000002</v>
      </c>
      <c r="J892" s="39">
        <f>Table_ForecastInput[[#This Row],[Quote]]/Table_ForecastInput[[#This Row],[Closer]]-100%</f>
        <v>0</v>
      </c>
      <c r="K892" s="36"/>
      <c r="L892" s="20">
        <v>-1</v>
      </c>
      <c r="M892" s="139">
        <f>M891+Table_ForecastInput[[#This Row],[gew./verl. EH]]</f>
        <v>75.895000000000124</v>
      </c>
    </row>
    <row r="893" spans="2:13" ht="21" customHeight="1" x14ac:dyDescent="0.3">
      <c r="B893" s="123">
        <v>44672</v>
      </c>
      <c r="C893" s="120" t="s">
        <v>18</v>
      </c>
      <c r="D893" s="121" t="s">
        <v>29</v>
      </c>
      <c r="E893" s="121" t="s">
        <v>41</v>
      </c>
      <c r="F893" s="121" t="s">
        <v>29</v>
      </c>
      <c r="G893" s="122">
        <v>-0.5</v>
      </c>
      <c r="H893" s="122">
        <v>2.5499999999999998</v>
      </c>
      <c r="I893" s="135">
        <v>2.7</v>
      </c>
      <c r="J893" s="39">
        <f>Table_ForecastInput[[#This Row],[Quote]]/Table_ForecastInput[[#This Row],[Closer]]-100%</f>
        <v>-5.5555555555555691E-2</v>
      </c>
      <c r="K893" s="36"/>
      <c r="L893" s="20">
        <v>-1</v>
      </c>
      <c r="M893" s="139">
        <f>M892+Table_ForecastInput[[#This Row],[gew./verl. EH]]</f>
        <v>74.895000000000124</v>
      </c>
    </row>
    <row r="894" spans="2:13" ht="21" customHeight="1" x14ac:dyDescent="0.3">
      <c r="B894" s="123">
        <v>44674</v>
      </c>
      <c r="C894" s="120" t="s">
        <v>21</v>
      </c>
      <c r="D894" s="121" t="s">
        <v>125</v>
      </c>
      <c r="E894" s="121" t="s">
        <v>220</v>
      </c>
      <c r="F894" s="121" t="s">
        <v>125</v>
      </c>
      <c r="G894" s="122">
        <v>-0.75</v>
      </c>
      <c r="H894" s="122">
        <v>1.85</v>
      </c>
      <c r="I894" s="135">
        <v>1.62</v>
      </c>
      <c r="J894" s="39">
        <f>Table_ForecastInput[[#This Row],[Quote]]/Table_ForecastInput[[#This Row],[Closer]]-100%</f>
        <v>0.14197530864197527</v>
      </c>
      <c r="K894" s="36"/>
      <c r="L894" s="20">
        <v>0.85000000000000009</v>
      </c>
      <c r="M894" s="139">
        <f>M893+Table_ForecastInput[[#This Row],[gew./verl. EH]]</f>
        <v>75.745000000000118</v>
      </c>
    </row>
    <row r="895" spans="2:13" ht="21" customHeight="1" x14ac:dyDescent="0.3">
      <c r="B895" s="123">
        <v>44674</v>
      </c>
      <c r="C895" s="120" t="s">
        <v>21</v>
      </c>
      <c r="D895" s="121" t="s">
        <v>53</v>
      </c>
      <c r="E895" s="121" t="s">
        <v>60</v>
      </c>
      <c r="F895" s="121" t="s">
        <v>53</v>
      </c>
      <c r="G895" s="122">
        <v>-0.5</v>
      </c>
      <c r="H895" s="122">
        <v>2.19</v>
      </c>
      <c r="I895" s="135">
        <v>1.85</v>
      </c>
      <c r="J895" s="39">
        <f>Table_ForecastInput[[#This Row],[Quote]]/Table_ForecastInput[[#This Row],[Closer]]-100%</f>
        <v>0.18378378378378368</v>
      </c>
      <c r="K895" s="36"/>
      <c r="L895" s="20">
        <v>-1</v>
      </c>
      <c r="M895" s="139">
        <f>M894+Table_ForecastInput[[#This Row],[gew./verl. EH]]</f>
        <v>74.745000000000118</v>
      </c>
    </row>
    <row r="896" spans="2:13" ht="21" customHeight="1" x14ac:dyDescent="0.3">
      <c r="B896" s="123">
        <v>44675</v>
      </c>
      <c r="C896" s="120" t="s">
        <v>9</v>
      </c>
      <c r="D896" s="121" t="s">
        <v>235</v>
      </c>
      <c r="E896" s="121" t="s">
        <v>10</v>
      </c>
      <c r="F896" s="121" t="s">
        <v>10</v>
      </c>
      <c r="G896" s="122">
        <v>-0.5</v>
      </c>
      <c r="H896" s="122">
        <v>1.67</v>
      </c>
      <c r="I896" s="135">
        <v>1.83</v>
      </c>
      <c r="J896" s="39">
        <f>Table_ForecastInput[[#This Row],[Quote]]/Table_ForecastInput[[#This Row],[Closer]]-100%</f>
        <v>-8.7431693989071135E-2</v>
      </c>
      <c r="K896" s="36"/>
      <c r="L896" s="20">
        <v>-1</v>
      </c>
      <c r="M896" s="139">
        <f>M895+Table_ForecastInput[[#This Row],[gew./verl. EH]]</f>
        <v>73.745000000000118</v>
      </c>
    </row>
    <row r="897" spans="2:13" ht="21" customHeight="1" x14ac:dyDescent="0.3">
      <c r="B897" s="123">
        <v>44675</v>
      </c>
      <c r="C897" s="120" t="s">
        <v>16</v>
      </c>
      <c r="D897" s="121" t="s">
        <v>74</v>
      </c>
      <c r="E897" s="121" t="s">
        <v>77</v>
      </c>
      <c r="F897" s="121" t="s">
        <v>74</v>
      </c>
      <c r="G897" s="122">
        <v>-0.25</v>
      </c>
      <c r="H897" s="122">
        <v>1.98</v>
      </c>
      <c r="I897" s="135">
        <v>1.79</v>
      </c>
      <c r="J897" s="39">
        <f>Table_ForecastInput[[#This Row],[Quote]]/Table_ForecastInput[[#This Row],[Closer]]-100%</f>
        <v>0.1061452513966481</v>
      </c>
      <c r="K897" s="36"/>
      <c r="L897" s="20">
        <v>-0.5</v>
      </c>
      <c r="M897" s="139">
        <f>M896+Table_ForecastInput[[#This Row],[gew./verl. EH]]</f>
        <v>73.245000000000118</v>
      </c>
    </row>
    <row r="898" spans="2:13" ht="21" customHeight="1" x14ac:dyDescent="0.3">
      <c r="B898" s="123">
        <v>44675</v>
      </c>
      <c r="C898" s="120" t="s">
        <v>21</v>
      </c>
      <c r="D898" s="121" t="s">
        <v>52</v>
      </c>
      <c r="E898" s="121" t="s">
        <v>83</v>
      </c>
      <c r="F898" s="121" t="s">
        <v>242</v>
      </c>
      <c r="G898" s="122">
        <v>-0.5</v>
      </c>
      <c r="H898" s="122">
        <v>2.41</v>
      </c>
      <c r="I898" s="135">
        <v>2.2200000000000002</v>
      </c>
      <c r="J898" s="39">
        <f>Table_ForecastInput[[#This Row],[Quote]]/Table_ForecastInput[[#This Row],[Closer]]-100%</f>
        <v>8.55855855855856E-2</v>
      </c>
      <c r="K898" s="36"/>
      <c r="L898" s="20">
        <v>-1</v>
      </c>
      <c r="M898" s="139">
        <f>M897+Table_ForecastInput[[#This Row],[gew./verl. EH]]</f>
        <v>72.245000000000118</v>
      </c>
    </row>
    <row r="899" spans="2:13" ht="21" customHeight="1" x14ac:dyDescent="0.3">
      <c r="B899" s="123">
        <v>44675</v>
      </c>
      <c r="C899" s="120" t="s">
        <v>9</v>
      </c>
      <c r="D899" s="121" t="s">
        <v>15</v>
      </c>
      <c r="E899" s="121" t="s">
        <v>92</v>
      </c>
      <c r="F899" s="121" t="s">
        <v>15</v>
      </c>
      <c r="G899" s="122">
        <v>-0.25</v>
      </c>
      <c r="H899" s="122">
        <v>1.93</v>
      </c>
      <c r="I899" s="135">
        <v>1.8</v>
      </c>
      <c r="J899" s="39">
        <f>Table_ForecastInput[[#This Row],[Quote]]/Table_ForecastInput[[#This Row],[Closer]]-100%</f>
        <v>7.2222222222222188E-2</v>
      </c>
      <c r="K899" s="36"/>
      <c r="L899" s="20">
        <v>0.92999999999999994</v>
      </c>
      <c r="M899" s="139">
        <f>M898+Table_ForecastInput[[#This Row],[gew./verl. EH]]</f>
        <v>73.175000000000125</v>
      </c>
    </row>
    <row r="900" spans="2:13" ht="21" customHeight="1" x14ac:dyDescent="0.3">
      <c r="B900" s="123">
        <v>44675</v>
      </c>
      <c r="C900" s="120" t="s">
        <v>6</v>
      </c>
      <c r="D900" s="121" t="s">
        <v>27</v>
      </c>
      <c r="E900" s="121" t="s">
        <v>93</v>
      </c>
      <c r="F900" s="121" t="s">
        <v>115</v>
      </c>
      <c r="G900" s="122">
        <v>-0.25</v>
      </c>
      <c r="H900" s="122">
        <v>1.74</v>
      </c>
      <c r="I900" s="135">
        <v>1.68</v>
      </c>
      <c r="J900" s="39">
        <f>Table_ForecastInput[[#This Row],[Quote]]/Table_ForecastInput[[#This Row],[Closer]]-100%</f>
        <v>3.5714285714285809E-2</v>
      </c>
      <c r="K900" s="36"/>
      <c r="L900" s="20">
        <v>0.74</v>
      </c>
      <c r="M900" s="139">
        <f>M899+Table_ForecastInput[[#This Row],[gew./verl. EH]]</f>
        <v>73.91500000000012</v>
      </c>
    </row>
    <row r="901" spans="2:13" ht="21" customHeight="1" x14ac:dyDescent="0.3">
      <c r="B901" s="123">
        <v>44676</v>
      </c>
      <c r="C901" s="120" t="s">
        <v>16</v>
      </c>
      <c r="D901" s="121" t="s">
        <v>195</v>
      </c>
      <c r="E901" s="121" t="s">
        <v>128</v>
      </c>
      <c r="F901" s="121" t="s">
        <v>195</v>
      </c>
      <c r="G901" s="122">
        <v>-0.5</v>
      </c>
      <c r="H901" s="122">
        <v>2.12</v>
      </c>
      <c r="I901" s="135">
        <v>2.41</v>
      </c>
      <c r="J901" s="39">
        <f>Table_ForecastInput[[#This Row],[Quote]]/Table_ForecastInput[[#This Row],[Closer]]-100%</f>
        <v>-0.1203319502074689</v>
      </c>
      <c r="K901" s="36"/>
      <c r="L901" s="20">
        <v>-1</v>
      </c>
      <c r="M901" s="139">
        <f>M900+Table_ForecastInput[[#This Row],[gew./verl. EH]]</f>
        <v>72.91500000000012</v>
      </c>
    </row>
    <row r="902" spans="2:13" ht="21" customHeight="1" x14ac:dyDescent="0.3">
      <c r="B902" s="123">
        <v>44681</v>
      </c>
      <c r="C902" s="120" t="s">
        <v>18</v>
      </c>
      <c r="D902" s="121" t="s">
        <v>19</v>
      </c>
      <c r="E902" s="121" t="s">
        <v>76</v>
      </c>
      <c r="F902" s="121" t="s">
        <v>76</v>
      </c>
      <c r="G902" s="122">
        <v>-0.25</v>
      </c>
      <c r="H902" s="122">
        <v>2.11</v>
      </c>
      <c r="I902" s="135">
        <v>1.88</v>
      </c>
      <c r="J902" s="39">
        <f>Table_ForecastInput[[#This Row],[Quote]]/Table_ForecastInput[[#This Row],[Closer]]-100%</f>
        <v>0.12234042553191493</v>
      </c>
      <c r="K902" s="36"/>
      <c r="L902" s="20">
        <v>-1</v>
      </c>
      <c r="M902" s="139">
        <f>M901+Table_ForecastInput[[#This Row],[gew./verl. EH]]</f>
        <v>71.91500000000012</v>
      </c>
    </row>
    <row r="903" spans="2:13" ht="21" customHeight="1" x14ac:dyDescent="0.3">
      <c r="B903" s="123">
        <v>44681</v>
      </c>
      <c r="C903" s="120" t="s">
        <v>9</v>
      </c>
      <c r="D903" s="121" t="s">
        <v>180</v>
      </c>
      <c r="E903" s="121" t="s">
        <v>15</v>
      </c>
      <c r="F903" s="121" t="s">
        <v>180</v>
      </c>
      <c r="G903" s="122">
        <v>-0.25</v>
      </c>
      <c r="H903" s="122">
        <v>2.35</v>
      </c>
      <c r="I903" s="135">
        <v>2.4300000000000002</v>
      </c>
      <c r="J903" s="39">
        <f>Table_ForecastInput[[#This Row],[Quote]]/Table_ForecastInput[[#This Row],[Closer]]-100%</f>
        <v>-3.292181069958855E-2</v>
      </c>
      <c r="K903" s="36"/>
      <c r="L903" s="20">
        <v>1.35</v>
      </c>
      <c r="M903" s="139">
        <f>M902+Table_ForecastInput[[#This Row],[gew./verl. EH]]</f>
        <v>73.265000000000114</v>
      </c>
    </row>
    <row r="904" spans="2:13" ht="21" customHeight="1" x14ac:dyDescent="0.3">
      <c r="B904" s="123">
        <v>44682</v>
      </c>
      <c r="C904" s="120" t="s">
        <v>6</v>
      </c>
      <c r="D904" s="121" t="s">
        <v>25</v>
      </c>
      <c r="E904" s="121" t="s">
        <v>232</v>
      </c>
      <c r="F904" s="121" t="s">
        <v>25</v>
      </c>
      <c r="G904" s="122">
        <v>-0.25</v>
      </c>
      <c r="H904" s="122">
        <v>1.99</v>
      </c>
      <c r="I904" s="135">
        <v>2.37</v>
      </c>
      <c r="J904" s="39">
        <f>Table_ForecastInput[[#This Row],[Quote]]/Table_ForecastInput[[#This Row],[Closer]]-100%</f>
        <v>-0.16033755274261607</v>
      </c>
      <c r="K904" s="36"/>
      <c r="L904" s="20">
        <v>0.99</v>
      </c>
      <c r="M904" s="139">
        <f>M903+Table_ForecastInput[[#This Row],[gew./verl. EH]]</f>
        <v>74.255000000000109</v>
      </c>
    </row>
    <row r="905" spans="2:13" ht="21" customHeight="1" x14ac:dyDescent="0.3">
      <c r="B905" s="123">
        <v>44682</v>
      </c>
      <c r="C905" s="120" t="s">
        <v>9</v>
      </c>
      <c r="D905" s="121" t="s">
        <v>89</v>
      </c>
      <c r="E905" s="121" t="s">
        <v>61</v>
      </c>
      <c r="F905" s="121" t="s">
        <v>61</v>
      </c>
      <c r="G905" s="122">
        <v>-0.25</v>
      </c>
      <c r="H905" s="122">
        <v>2.36</v>
      </c>
      <c r="I905" s="135">
        <v>2.15</v>
      </c>
      <c r="J905" s="39">
        <f>Table_ForecastInput[[#This Row],[Quote]]/Table_ForecastInput[[#This Row],[Closer]]-100%</f>
        <v>9.7674418604651203E-2</v>
      </c>
      <c r="K905" s="36"/>
      <c r="L905" s="20">
        <v>1.3599999999999999</v>
      </c>
      <c r="M905" s="139">
        <f>M904+Table_ForecastInput[[#This Row],[gew./verl. EH]]</f>
        <v>75.615000000000109</v>
      </c>
    </row>
    <row r="906" spans="2:13" ht="21" customHeight="1" x14ac:dyDescent="0.3">
      <c r="B906" s="123">
        <v>44682</v>
      </c>
      <c r="C906" s="120" t="s">
        <v>6</v>
      </c>
      <c r="D906" s="121" t="s">
        <v>115</v>
      </c>
      <c r="E906" s="121" t="s">
        <v>26</v>
      </c>
      <c r="F906" s="121" t="s">
        <v>115</v>
      </c>
      <c r="G906" s="122">
        <v>-0.25</v>
      </c>
      <c r="H906" s="122">
        <v>1.96</v>
      </c>
      <c r="I906" s="135">
        <v>2.0499999999999998</v>
      </c>
      <c r="J906" s="39">
        <f>Table_ForecastInput[[#This Row],[Quote]]/Table_ForecastInput[[#This Row],[Closer]]-100%</f>
        <v>-4.3902439024390172E-2</v>
      </c>
      <c r="K906" s="36"/>
      <c r="L906" s="20">
        <v>-1</v>
      </c>
      <c r="M906" s="139">
        <f>M905+Table_ForecastInput[[#This Row],[gew./verl. EH]]</f>
        <v>74.615000000000109</v>
      </c>
    </row>
    <row r="907" spans="2:13" ht="21" customHeight="1" x14ac:dyDescent="0.3">
      <c r="B907" s="123">
        <v>44687</v>
      </c>
      <c r="C907" s="120" t="s">
        <v>18</v>
      </c>
      <c r="D907" s="121" t="s">
        <v>185</v>
      </c>
      <c r="E907" s="121" t="s">
        <v>57</v>
      </c>
      <c r="F907" s="121" t="s">
        <v>90</v>
      </c>
      <c r="G907" s="122">
        <v>-0.25</v>
      </c>
      <c r="H907" s="122">
        <v>2.09</v>
      </c>
      <c r="I907" s="135">
        <v>1.9</v>
      </c>
      <c r="J907" s="39">
        <f>Table_ForecastInput[[#This Row],[Quote]]/Table_ForecastInput[[#This Row],[Closer]]-100%</f>
        <v>9.9999999999999867E-2</v>
      </c>
      <c r="K907" s="36"/>
      <c r="L907" s="20">
        <v>-1</v>
      </c>
      <c r="M907" s="139">
        <f>M906+Table_ForecastInput[[#This Row],[gew./verl. EH]]</f>
        <v>73.615000000000109</v>
      </c>
    </row>
    <row r="908" spans="2:13" ht="21" customHeight="1" x14ac:dyDescent="0.3">
      <c r="B908" s="123">
        <v>44688</v>
      </c>
      <c r="C908" s="120" t="s">
        <v>18</v>
      </c>
      <c r="D908" s="121" t="s">
        <v>59</v>
      </c>
      <c r="E908" s="121" t="s">
        <v>84</v>
      </c>
      <c r="F908" s="121" t="s">
        <v>84</v>
      </c>
      <c r="G908" s="122">
        <v>-0.25</v>
      </c>
      <c r="H908" s="122">
        <v>1.88</v>
      </c>
      <c r="I908" s="135">
        <v>1.99</v>
      </c>
      <c r="J908" s="39">
        <f>Table_ForecastInput[[#This Row],[Quote]]/Table_ForecastInput[[#This Row],[Closer]]-100%</f>
        <v>-5.5276381909547756E-2</v>
      </c>
      <c r="K908" s="36"/>
      <c r="L908" s="20">
        <v>0.87999999999999989</v>
      </c>
      <c r="M908" s="139">
        <f>M907+Table_ForecastInput[[#This Row],[gew./verl. EH]]</f>
        <v>74.495000000000104</v>
      </c>
    </row>
    <row r="909" spans="2:13" ht="21" customHeight="1" x14ac:dyDescent="0.3">
      <c r="B909" s="123">
        <v>44689</v>
      </c>
      <c r="C909" s="120" t="s">
        <v>6</v>
      </c>
      <c r="D909" s="121" t="s">
        <v>27</v>
      </c>
      <c r="E909" s="121" t="s">
        <v>79</v>
      </c>
      <c r="F909" s="121" t="s">
        <v>79</v>
      </c>
      <c r="G909" s="122">
        <v>-0.25</v>
      </c>
      <c r="H909" s="122">
        <v>2.06</v>
      </c>
      <c r="I909" s="135">
        <v>1.91</v>
      </c>
      <c r="J909" s="39">
        <f>Table_ForecastInput[[#This Row],[Quote]]/Table_ForecastInput[[#This Row],[Closer]]-100%</f>
        <v>7.8534031413612704E-2</v>
      </c>
      <c r="K909" s="36"/>
      <c r="L909" s="20">
        <v>1.06</v>
      </c>
      <c r="M909" s="139">
        <f>M908+Table_ForecastInput[[#This Row],[gew./verl. EH]]</f>
        <v>75.555000000000106</v>
      </c>
    </row>
    <row r="910" spans="2:13" ht="21" customHeight="1" x14ac:dyDescent="0.3">
      <c r="B910" s="123">
        <v>44689</v>
      </c>
      <c r="C910" s="120" t="s">
        <v>6</v>
      </c>
      <c r="D910" s="121" t="s">
        <v>126</v>
      </c>
      <c r="E910" s="121" t="s">
        <v>93</v>
      </c>
      <c r="F910" s="121" t="s">
        <v>115</v>
      </c>
      <c r="G910" s="122">
        <v>-0.25</v>
      </c>
      <c r="H910" s="122">
        <v>1.72</v>
      </c>
      <c r="I910" s="135">
        <v>1.74</v>
      </c>
      <c r="J910" s="39">
        <f>Table_ForecastInput[[#This Row],[Quote]]/Table_ForecastInput[[#This Row],[Closer]]-100%</f>
        <v>-1.1494252873563204E-2</v>
      </c>
      <c r="K910" s="36"/>
      <c r="L910" s="20">
        <v>0.72</v>
      </c>
      <c r="M910" s="139">
        <f>M909+Table_ForecastInput[[#This Row],[gew./verl. EH]]</f>
        <v>76.275000000000105</v>
      </c>
    </row>
    <row r="911" spans="2:13" ht="21" customHeight="1" x14ac:dyDescent="0.3">
      <c r="B911" s="123">
        <v>44689</v>
      </c>
      <c r="C911" s="120" t="s">
        <v>9</v>
      </c>
      <c r="D911" s="121" t="s">
        <v>12</v>
      </c>
      <c r="E911" s="121" t="s">
        <v>94</v>
      </c>
      <c r="F911" s="121" t="s">
        <v>94</v>
      </c>
      <c r="G911" s="122">
        <v>-0.25</v>
      </c>
      <c r="H911" s="122">
        <v>1.65</v>
      </c>
      <c r="I911" s="135">
        <v>1.49</v>
      </c>
      <c r="J911" s="39">
        <f>Table_ForecastInput[[#This Row],[Quote]]/Table_ForecastInput[[#This Row],[Closer]]-100%</f>
        <v>0.10738255033557031</v>
      </c>
      <c r="K911" s="36"/>
      <c r="L911" s="20">
        <v>0.64999999999999991</v>
      </c>
      <c r="M911" s="139">
        <f>M910+Table_ForecastInput[[#This Row],[gew./verl. EH]]</f>
        <v>76.925000000000111</v>
      </c>
    </row>
    <row r="912" spans="2:13" ht="21" customHeight="1" x14ac:dyDescent="0.3">
      <c r="B912" s="123">
        <v>44692</v>
      </c>
      <c r="C912" s="120" t="s">
        <v>6</v>
      </c>
      <c r="D912" s="121" t="s">
        <v>7</v>
      </c>
      <c r="E912" s="121" t="s">
        <v>32</v>
      </c>
      <c r="F912" s="121" t="s">
        <v>7</v>
      </c>
      <c r="G912" s="122">
        <v>-0.25</v>
      </c>
      <c r="H912" s="122">
        <v>1.42</v>
      </c>
      <c r="I912" s="135">
        <v>1.34</v>
      </c>
      <c r="J912" s="39">
        <f>Table_ForecastInput[[#This Row],[Quote]]/Table_ForecastInput[[#This Row],[Closer]]-100%</f>
        <v>5.9701492537313383E-2</v>
      </c>
      <c r="K912" s="36"/>
      <c r="L912" s="20">
        <v>0.41999999999999993</v>
      </c>
      <c r="M912" s="139">
        <f>M911+Table_ForecastInput[[#This Row],[gew./verl. EH]]</f>
        <v>77.345000000000113</v>
      </c>
    </row>
    <row r="913" spans="2:13" ht="21" customHeight="1" x14ac:dyDescent="0.3">
      <c r="B913" s="123">
        <v>44693</v>
      </c>
      <c r="C913" s="120" t="s">
        <v>18</v>
      </c>
      <c r="D913" s="121" t="s">
        <v>41</v>
      </c>
      <c r="E913" s="121" t="s">
        <v>76</v>
      </c>
      <c r="F913" s="121" t="s">
        <v>76</v>
      </c>
      <c r="G913" s="122">
        <v>-0.5</v>
      </c>
      <c r="H913" s="122">
        <v>1.83</v>
      </c>
      <c r="I913" s="135">
        <v>1.88</v>
      </c>
      <c r="J913" s="39">
        <f>Table_ForecastInput[[#This Row],[Quote]]/Table_ForecastInput[[#This Row],[Closer]]-100%</f>
        <v>-2.6595744680851019E-2</v>
      </c>
      <c r="K913" s="36"/>
      <c r="L913" s="20">
        <v>0.83000000000000007</v>
      </c>
      <c r="M913" s="139">
        <f>M912+Table_ForecastInput[[#This Row],[gew./verl. EH]]</f>
        <v>78.175000000000111</v>
      </c>
    </row>
    <row r="914" spans="2:13" ht="21" customHeight="1" x14ac:dyDescent="0.3">
      <c r="B914" s="123">
        <v>44695</v>
      </c>
      <c r="C914" s="120" t="s">
        <v>6</v>
      </c>
      <c r="D914" s="121" t="s">
        <v>233</v>
      </c>
      <c r="E914" s="121" t="s">
        <v>79</v>
      </c>
      <c r="F914" s="121" t="s">
        <v>79</v>
      </c>
      <c r="G914" s="122">
        <v>-0.25</v>
      </c>
      <c r="H914" s="122">
        <v>1.91</v>
      </c>
      <c r="I914" s="135">
        <v>1.72</v>
      </c>
      <c r="J914" s="39">
        <f>Table_ForecastInput[[#This Row],[Quote]]/Table_ForecastInput[[#This Row],[Closer]]-100%</f>
        <v>0.11046511627906974</v>
      </c>
      <c r="K914" s="36"/>
      <c r="L914" s="20">
        <v>0.90999999999999992</v>
      </c>
      <c r="M914" s="139">
        <f>M913+Table_ForecastInput[[#This Row],[gew./verl. EH]]</f>
        <v>79.085000000000107</v>
      </c>
    </row>
    <row r="915" spans="2:13" ht="21" customHeight="1" x14ac:dyDescent="0.3">
      <c r="B915" s="123">
        <v>44696</v>
      </c>
      <c r="C915" s="120" t="s">
        <v>18</v>
      </c>
      <c r="D915" s="121" t="s">
        <v>121</v>
      </c>
      <c r="E915" s="121" t="s">
        <v>70</v>
      </c>
      <c r="F915" s="121" t="s">
        <v>121</v>
      </c>
      <c r="G915" s="122">
        <v>-0.25</v>
      </c>
      <c r="H915" s="122">
        <v>1.93</v>
      </c>
      <c r="I915" s="135">
        <v>1.66</v>
      </c>
      <c r="J915" s="39">
        <f>Table_ForecastInput[[#This Row],[Quote]]/Table_ForecastInput[[#This Row],[Closer]]-100%</f>
        <v>0.16265060240963858</v>
      </c>
      <c r="K915" s="36"/>
      <c r="L915" s="20">
        <v>-0.5</v>
      </c>
      <c r="M915" s="139">
        <f>M914+Table_ForecastInput[[#This Row],[gew./verl. EH]]</f>
        <v>78.585000000000107</v>
      </c>
    </row>
    <row r="916" spans="2:13" ht="21" customHeight="1" x14ac:dyDescent="0.3">
      <c r="B916" s="123">
        <v>44696</v>
      </c>
      <c r="C916" s="120" t="s">
        <v>18</v>
      </c>
      <c r="D916" s="121" t="s">
        <v>76</v>
      </c>
      <c r="E916" s="121" t="s">
        <v>57</v>
      </c>
      <c r="F916" s="121" t="s">
        <v>76</v>
      </c>
      <c r="G916" s="122">
        <v>-0.25</v>
      </c>
      <c r="H916" s="122">
        <v>1.97</v>
      </c>
      <c r="I916" s="135">
        <v>1.87</v>
      </c>
      <c r="J916" s="39">
        <f>Table_ForecastInput[[#This Row],[Quote]]/Table_ForecastInput[[#This Row],[Closer]]-100%</f>
        <v>5.3475935828876997E-2</v>
      </c>
      <c r="K916" s="36"/>
      <c r="L916" s="20">
        <v>-1</v>
      </c>
      <c r="M916" s="139">
        <f>M915+Table_ForecastInput[[#This Row],[gew./verl. EH]]</f>
        <v>77.585000000000107</v>
      </c>
    </row>
    <row r="917" spans="2:13" ht="21" customHeight="1" x14ac:dyDescent="0.3">
      <c r="B917" s="123">
        <v>44697</v>
      </c>
      <c r="C917" s="120" t="s">
        <v>9</v>
      </c>
      <c r="D917" s="121" t="s">
        <v>180</v>
      </c>
      <c r="E917" s="121" t="s">
        <v>10</v>
      </c>
      <c r="F917" s="121" t="s">
        <v>10</v>
      </c>
      <c r="G917" s="122">
        <v>-0.25</v>
      </c>
      <c r="H917" s="122">
        <v>1.75</v>
      </c>
      <c r="I917" s="135">
        <v>1.37</v>
      </c>
      <c r="J917" s="39">
        <f>Table_ForecastInput[[#This Row],[Quote]]/Table_ForecastInput[[#This Row],[Closer]]-100%</f>
        <v>0.27737226277372251</v>
      </c>
      <c r="K917" s="36"/>
      <c r="L917" s="20">
        <v>-1</v>
      </c>
      <c r="M917" s="139">
        <f>M916+Table_ForecastInput[[#This Row],[gew./verl. EH]]</f>
        <v>76.585000000000107</v>
      </c>
    </row>
    <row r="918" spans="2:13" ht="21" customHeight="1" x14ac:dyDescent="0.3">
      <c r="B918" s="123">
        <v>44697</v>
      </c>
      <c r="C918" s="120" t="s">
        <v>16</v>
      </c>
      <c r="D918" s="121" t="s">
        <v>88</v>
      </c>
      <c r="E918" s="121" t="s">
        <v>138</v>
      </c>
      <c r="F918" s="121" t="s">
        <v>138</v>
      </c>
      <c r="G918" s="122">
        <v>-0.25</v>
      </c>
      <c r="H918" s="122">
        <v>1.69</v>
      </c>
      <c r="I918" s="135">
        <v>1.61</v>
      </c>
      <c r="J918" s="39">
        <f>Table_ForecastInput[[#This Row],[Quote]]/Table_ForecastInput[[#This Row],[Closer]]-100%</f>
        <v>4.9689440993788692E-2</v>
      </c>
      <c r="K918" s="36"/>
      <c r="L918" s="20">
        <v>-1</v>
      </c>
      <c r="M918" s="139">
        <f>M917+Table_ForecastInput[[#This Row],[gew./verl. EH]]</f>
        <v>75.585000000000107</v>
      </c>
    </row>
    <row r="919" spans="2:13" ht="21" customHeight="1" x14ac:dyDescent="0.3">
      <c r="B919" s="123">
        <v>44702</v>
      </c>
      <c r="C919" s="120" t="s">
        <v>99</v>
      </c>
      <c r="D919" s="121" t="s">
        <v>212</v>
      </c>
      <c r="E919" s="121" t="s">
        <v>168</v>
      </c>
      <c r="F919" s="121" t="s">
        <v>168</v>
      </c>
      <c r="G919" s="122">
        <v>-0.25</v>
      </c>
      <c r="H919" s="122">
        <v>2</v>
      </c>
      <c r="I919" s="135">
        <v>1.6</v>
      </c>
      <c r="J919" s="39">
        <f>Table_ForecastInput[[#This Row],[Quote]]/Table_ForecastInput[[#This Row],[Closer]]-100%</f>
        <v>0.25</v>
      </c>
      <c r="K919" s="36"/>
      <c r="L919" s="20">
        <v>1</v>
      </c>
      <c r="M919" s="139">
        <f>M918+Table_ForecastInput[[#This Row],[gew./verl. EH]]</f>
        <v>76.585000000000107</v>
      </c>
    </row>
    <row r="920" spans="2:13" ht="21" customHeight="1" x14ac:dyDescent="0.3">
      <c r="B920" s="123">
        <v>44702</v>
      </c>
      <c r="C920" s="120" t="s">
        <v>99</v>
      </c>
      <c r="D920" s="121" t="s">
        <v>104</v>
      </c>
      <c r="E920" s="121" t="s">
        <v>171</v>
      </c>
      <c r="F920" s="121" t="s">
        <v>104</v>
      </c>
      <c r="G920" s="122">
        <v>-0.5</v>
      </c>
      <c r="H920" s="122">
        <v>1.36</v>
      </c>
      <c r="I920" s="135">
        <v>1.29</v>
      </c>
      <c r="J920" s="39">
        <f>Table_ForecastInput[[#This Row],[Quote]]/Table_ForecastInput[[#This Row],[Closer]]-100%</f>
        <v>5.4263565891472965E-2</v>
      </c>
      <c r="K920" s="36"/>
      <c r="L920" s="20">
        <v>0.3600000000000001</v>
      </c>
      <c r="M920" s="139">
        <f>M919+Table_ForecastInput[[#This Row],[gew./verl. EH]]</f>
        <v>76.945000000000107</v>
      </c>
    </row>
    <row r="921" spans="2:13" ht="21" customHeight="1" x14ac:dyDescent="0.3">
      <c r="B921" s="123">
        <v>44702</v>
      </c>
      <c r="C921" s="120" t="s">
        <v>6</v>
      </c>
      <c r="D921" s="121" t="s">
        <v>232</v>
      </c>
      <c r="E921" s="121" t="s">
        <v>26</v>
      </c>
      <c r="F921" s="121" t="s">
        <v>26</v>
      </c>
      <c r="G921" s="122">
        <v>-0.25</v>
      </c>
      <c r="H921" s="122">
        <v>1.77</v>
      </c>
      <c r="I921" s="135">
        <v>1.69</v>
      </c>
      <c r="J921" s="39">
        <f>Table_ForecastInput[[#This Row],[Quote]]/Table_ForecastInput[[#This Row],[Closer]]-100%</f>
        <v>4.7337278106508895E-2</v>
      </c>
      <c r="K921" s="36"/>
      <c r="L921" s="20">
        <v>0.77</v>
      </c>
      <c r="M921" s="139">
        <f>M920+Table_ForecastInput[[#This Row],[gew./verl. EH]]</f>
        <v>77.715000000000103</v>
      </c>
    </row>
    <row r="922" spans="2:13" ht="21" customHeight="1" x14ac:dyDescent="0.3">
      <c r="B922" s="123">
        <v>44702</v>
      </c>
      <c r="C922" s="120" t="s">
        <v>6</v>
      </c>
      <c r="D922" s="121" t="s">
        <v>27</v>
      </c>
      <c r="E922" s="121" t="s">
        <v>7</v>
      </c>
      <c r="F922" s="121" t="s">
        <v>7</v>
      </c>
      <c r="G922" s="122">
        <v>-0.25</v>
      </c>
      <c r="H922" s="122">
        <v>1.66</v>
      </c>
      <c r="I922" s="135">
        <v>1.66</v>
      </c>
      <c r="J922" s="39">
        <f>Table_ForecastInput[[#This Row],[Quote]]/Table_ForecastInput[[#This Row],[Closer]]-100%</f>
        <v>0</v>
      </c>
      <c r="K922" s="36"/>
      <c r="L922" s="20">
        <v>0.65999999999999992</v>
      </c>
      <c r="M922" s="139">
        <f>M921+Table_ForecastInput[[#This Row],[gew./verl. EH]]</f>
        <v>78.375000000000099</v>
      </c>
    </row>
    <row r="923" spans="2:13" ht="21" customHeight="1" x14ac:dyDescent="0.3">
      <c r="B923" s="123">
        <v>44702</v>
      </c>
      <c r="C923" s="120" t="s">
        <v>6</v>
      </c>
      <c r="D923" s="121" t="s">
        <v>33</v>
      </c>
      <c r="E923" s="121" t="s">
        <v>32</v>
      </c>
      <c r="F923" s="121" t="s">
        <v>32</v>
      </c>
      <c r="G923" s="122">
        <v>0</v>
      </c>
      <c r="H923" s="122">
        <v>1.98</v>
      </c>
      <c r="I923" s="135">
        <v>2.0699999999999998</v>
      </c>
      <c r="J923" s="39">
        <f>Table_ForecastInput[[#This Row],[Quote]]/Table_ForecastInput[[#This Row],[Closer]]-100%</f>
        <v>-4.3478260869565188E-2</v>
      </c>
      <c r="K923" s="36"/>
      <c r="L923" s="20">
        <v>0</v>
      </c>
      <c r="M923" s="139">
        <f>M922+Table_ForecastInput[[#This Row],[gew./verl. EH]]</f>
        <v>78.375000000000099</v>
      </c>
    </row>
    <row r="924" spans="2:13" ht="21" customHeight="1" x14ac:dyDescent="0.3">
      <c r="B924" s="123">
        <v>44703</v>
      </c>
      <c r="C924" s="120" t="s">
        <v>102</v>
      </c>
      <c r="D924" s="121" t="s">
        <v>205</v>
      </c>
      <c r="E924" s="121" t="s">
        <v>112</v>
      </c>
      <c r="F924" s="121" t="s">
        <v>205</v>
      </c>
      <c r="G924" s="122">
        <v>-0.25</v>
      </c>
      <c r="H924" s="122">
        <v>1.76</v>
      </c>
      <c r="I924" s="135">
        <v>1.69</v>
      </c>
      <c r="J924" s="39">
        <f>Table_ForecastInput[[#This Row],[Quote]]/Table_ForecastInput[[#This Row],[Closer]]-100%</f>
        <v>4.1420118343195256E-2</v>
      </c>
      <c r="K924" s="36"/>
      <c r="L924" s="20">
        <v>0.76</v>
      </c>
      <c r="M924" s="139">
        <f>M923+Table_ForecastInput[[#This Row],[gew./verl. EH]]</f>
        <v>79.135000000000105</v>
      </c>
    </row>
    <row r="925" spans="2:13" ht="21" customHeight="1" x14ac:dyDescent="0.3">
      <c r="B925" s="123">
        <v>44703</v>
      </c>
      <c r="C925" s="120" t="s">
        <v>102</v>
      </c>
      <c r="D925" s="121" t="s">
        <v>174</v>
      </c>
      <c r="E925" s="121" t="s">
        <v>173</v>
      </c>
      <c r="F925" s="121" t="s">
        <v>173</v>
      </c>
      <c r="G925" s="122">
        <v>-0.25</v>
      </c>
      <c r="H925" s="122">
        <v>2.0299999999999998</v>
      </c>
      <c r="I925" s="135">
        <v>2.06</v>
      </c>
      <c r="J925" s="39">
        <f>Table_ForecastInput[[#This Row],[Quote]]/Table_ForecastInput[[#This Row],[Closer]]-100%</f>
        <v>-1.4563106796116609E-2</v>
      </c>
      <c r="K925" s="36"/>
      <c r="L925" s="20">
        <v>-1</v>
      </c>
      <c r="M925" s="139">
        <f>M924+Table_ForecastInput[[#This Row],[gew./verl. EH]]</f>
        <v>78.135000000000105</v>
      </c>
    </row>
    <row r="926" spans="2:13" ht="21" customHeight="1" x14ac:dyDescent="0.3">
      <c r="B926" s="123">
        <v>44706</v>
      </c>
      <c r="C926" s="120" t="s">
        <v>99</v>
      </c>
      <c r="D926" s="121" t="s">
        <v>171</v>
      </c>
      <c r="E926" s="121" t="s">
        <v>100</v>
      </c>
      <c r="F926" s="121" t="s">
        <v>237</v>
      </c>
      <c r="G926" s="122">
        <v>-0.25</v>
      </c>
      <c r="H926" s="122">
        <v>2.15</v>
      </c>
      <c r="I926" s="135">
        <v>1.9</v>
      </c>
      <c r="J926" s="39">
        <f>Table_ForecastInput[[#This Row],[Quote]]/Table_ForecastInput[[#This Row],[Closer]]-100%</f>
        <v>0.13157894736842102</v>
      </c>
      <c r="K926" s="36"/>
      <c r="L926" s="20">
        <v>1.1499999999999999</v>
      </c>
      <c r="M926" s="139">
        <f>M925+Table_ForecastInput[[#This Row],[gew./verl. EH]]</f>
        <v>79.28500000000011</v>
      </c>
    </row>
    <row r="927" spans="2:13" ht="21" customHeight="1" x14ac:dyDescent="0.3">
      <c r="B927" s="123">
        <v>44709</v>
      </c>
      <c r="C927" s="120" t="s">
        <v>99</v>
      </c>
      <c r="D927" s="121" t="s">
        <v>105</v>
      </c>
      <c r="E927" s="121" t="s">
        <v>209</v>
      </c>
      <c r="F927" s="121" t="s">
        <v>105</v>
      </c>
      <c r="G927" s="122">
        <v>-0.25</v>
      </c>
      <c r="H927" s="122">
        <v>1.81</v>
      </c>
      <c r="I927" s="135">
        <v>1.57</v>
      </c>
      <c r="J927" s="39">
        <f>Table_ForecastInput[[#This Row],[Quote]]/Table_ForecastInput[[#This Row],[Closer]]-100%</f>
        <v>0.15286624203821653</v>
      </c>
      <c r="K927" s="36"/>
      <c r="L927" s="20">
        <v>-1</v>
      </c>
      <c r="M927" s="139">
        <f>M926+Table_ForecastInput[[#This Row],[gew./verl. EH]]</f>
        <v>78.28500000000011</v>
      </c>
    </row>
    <row r="928" spans="2:13" ht="21" customHeight="1" x14ac:dyDescent="0.3">
      <c r="B928" s="123">
        <v>44710</v>
      </c>
      <c r="C928" s="120" t="s">
        <v>102</v>
      </c>
      <c r="D928" s="121" t="s">
        <v>169</v>
      </c>
      <c r="E928" s="121" t="s">
        <v>103</v>
      </c>
      <c r="F928" s="121" t="s">
        <v>103</v>
      </c>
      <c r="G928" s="122">
        <v>-0.75</v>
      </c>
      <c r="H928" s="122">
        <v>1.84</v>
      </c>
      <c r="I928" s="135">
        <v>1.72</v>
      </c>
      <c r="J928" s="39">
        <f>Table_ForecastInput[[#This Row],[Quote]]/Table_ForecastInput[[#This Row],[Closer]]-100%</f>
        <v>6.976744186046524E-2</v>
      </c>
      <c r="K928" s="36"/>
      <c r="L928" s="20">
        <v>0.42000000000000004</v>
      </c>
      <c r="M928" s="139">
        <f>M927+Table_ForecastInput[[#This Row],[gew./verl. EH]]</f>
        <v>78.705000000000112</v>
      </c>
    </row>
    <row r="929" spans="2:13" ht="21" customHeight="1" x14ac:dyDescent="0.3">
      <c r="B929" s="123">
        <v>44731</v>
      </c>
      <c r="C929" s="120" t="s">
        <v>99</v>
      </c>
      <c r="D929" s="121" t="s">
        <v>209</v>
      </c>
      <c r="E929" s="121" t="s">
        <v>104</v>
      </c>
      <c r="F929" s="121" t="s">
        <v>104</v>
      </c>
      <c r="G929" s="122">
        <v>-0.25</v>
      </c>
      <c r="H929" s="122">
        <v>1.77</v>
      </c>
      <c r="I929" s="135">
        <v>1.85</v>
      </c>
      <c r="J929" s="39">
        <f>Table_ForecastInput[[#This Row],[Quote]]/Table_ForecastInput[[#This Row],[Closer]]-100%</f>
        <v>-4.3243243243243246E-2</v>
      </c>
      <c r="K929" s="36"/>
      <c r="L929" s="20">
        <v>0.77</v>
      </c>
      <c r="M929" s="139">
        <f>M928+Table_ForecastInput[[#This Row],[gew./verl. EH]]</f>
        <v>79.475000000000108</v>
      </c>
    </row>
    <row r="930" spans="2:13" ht="21" customHeight="1" x14ac:dyDescent="0.3">
      <c r="B930" s="123">
        <v>44738</v>
      </c>
      <c r="C930" s="120" t="s">
        <v>102</v>
      </c>
      <c r="D930" s="121" t="s">
        <v>112</v>
      </c>
      <c r="E930" s="121" t="s">
        <v>103</v>
      </c>
      <c r="F930" s="147" t="s">
        <v>103</v>
      </c>
      <c r="G930" s="122">
        <v>-0.75</v>
      </c>
      <c r="H930" s="122">
        <v>1.83</v>
      </c>
      <c r="I930" s="135">
        <v>1.95</v>
      </c>
      <c r="J930" s="39">
        <f>Table_ForecastInput[[#This Row],[Quote]]/Table_ForecastInput[[#This Row],[Closer]]-100%</f>
        <v>-6.1538461538461431E-2</v>
      </c>
      <c r="K930" s="36"/>
      <c r="L930" s="20">
        <v>-1</v>
      </c>
      <c r="M930" s="139">
        <f>M929+Table_ForecastInput[[#This Row],[gew./verl. EH]]</f>
        <v>78.475000000000108</v>
      </c>
    </row>
    <row r="931" spans="2:13" ht="21" customHeight="1" x14ac:dyDescent="0.3">
      <c r="B931" s="123">
        <v>44738</v>
      </c>
      <c r="C931" s="120" t="s">
        <v>102</v>
      </c>
      <c r="D931" s="121" t="s">
        <v>109</v>
      </c>
      <c r="E931" s="121" t="s">
        <v>164</v>
      </c>
      <c r="F931" s="121" t="s">
        <v>164</v>
      </c>
      <c r="G931" s="122">
        <v>-0.25</v>
      </c>
      <c r="H931" s="122">
        <v>1.94</v>
      </c>
      <c r="I931" s="135">
        <v>1.84</v>
      </c>
      <c r="J931" s="39">
        <f>Table_ForecastInput[[#This Row],[Quote]]/Table_ForecastInput[[#This Row],[Closer]]-100%</f>
        <v>5.4347826086956541E-2</v>
      </c>
      <c r="K931" s="36"/>
      <c r="L931" s="20">
        <v>-0.5</v>
      </c>
      <c r="M931" s="139">
        <f>M930+Table_ForecastInput[[#This Row],[gew./verl. EH]]</f>
        <v>77.975000000000108</v>
      </c>
    </row>
    <row r="932" spans="2:13" ht="21" customHeight="1" x14ac:dyDescent="0.3">
      <c r="B932" s="123">
        <v>44738</v>
      </c>
      <c r="C932" s="120" t="s">
        <v>99</v>
      </c>
      <c r="D932" s="121" t="s">
        <v>107</v>
      </c>
      <c r="E932" s="121" t="s">
        <v>168</v>
      </c>
      <c r="F932" s="121" t="s">
        <v>168</v>
      </c>
      <c r="G932" s="122">
        <v>0</v>
      </c>
      <c r="H932" s="122">
        <v>1.91</v>
      </c>
      <c r="I932" s="135">
        <v>1.8</v>
      </c>
      <c r="J932" s="39">
        <f>Table_ForecastInput[[#This Row],[Quote]]/Table_ForecastInput[[#This Row],[Closer]]-100%</f>
        <v>6.1111111111111116E-2</v>
      </c>
      <c r="K932" s="36"/>
      <c r="L932" s="20">
        <v>-1</v>
      </c>
      <c r="M932" s="139">
        <f>M931+Table_ForecastInput[[#This Row],[gew./verl. EH]]</f>
        <v>76.975000000000108</v>
      </c>
    </row>
    <row r="933" spans="2:13" ht="21" customHeight="1" x14ac:dyDescent="0.3">
      <c r="B933" s="123">
        <v>44745</v>
      </c>
      <c r="C933" s="120" t="s">
        <v>102</v>
      </c>
      <c r="D933" s="121" t="s">
        <v>173</v>
      </c>
      <c r="E933" s="121" t="s">
        <v>160</v>
      </c>
      <c r="F933" s="121" t="s">
        <v>173</v>
      </c>
      <c r="G933" s="122">
        <v>-0.25</v>
      </c>
      <c r="H933" s="122">
        <v>2.0699999999999998</v>
      </c>
      <c r="I933" s="135">
        <v>1.99</v>
      </c>
      <c r="J933" s="39">
        <f>Table_ForecastInput[[#This Row],[Quote]]/Table_ForecastInput[[#This Row],[Closer]]-100%</f>
        <v>4.020100502512558E-2</v>
      </c>
      <c r="K933" s="36"/>
      <c r="L933" s="20">
        <v>1.0699999999999998</v>
      </c>
      <c r="M933" s="139">
        <f>M932+Table_ForecastInput[[#This Row],[gew./verl. EH]]</f>
        <v>78.045000000000101</v>
      </c>
    </row>
    <row r="934" spans="2:13" ht="21" customHeight="1" x14ac:dyDescent="0.3">
      <c r="B934" s="123">
        <v>44745</v>
      </c>
      <c r="C934" s="120" t="s">
        <v>99</v>
      </c>
      <c r="D934" s="121" t="s">
        <v>114</v>
      </c>
      <c r="E934" s="121" t="s">
        <v>212</v>
      </c>
      <c r="F934" s="121" t="s">
        <v>114</v>
      </c>
      <c r="G934" s="122">
        <v>-1</v>
      </c>
      <c r="H934" s="122">
        <v>2.2599999999999998</v>
      </c>
      <c r="I934" s="135">
        <v>1.55</v>
      </c>
      <c r="J934" s="39">
        <f>Table_ForecastInput[[#This Row],[Quote]]/Table_ForecastInput[[#This Row],[Closer]]-100%</f>
        <v>0.45806451612903198</v>
      </c>
      <c r="K934" s="36"/>
      <c r="L934" s="20">
        <v>0</v>
      </c>
      <c r="M934" s="139">
        <f>M933+Table_ForecastInput[[#This Row],[gew./verl. EH]]</f>
        <v>78.045000000000101</v>
      </c>
    </row>
    <row r="935" spans="2:13" ht="21" customHeight="1" x14ac:dyDescent="0.3">
      <c r="B935" s="123">
        <v>44745</v>
      </c>
      <c r="C935" s="120" t="s">
        <v>99</v>
      </c>
      <c r="D935" s="121" t="s">
        <v>171</v>
      </c>
      <c r="E935" s="121" t="s">
        <v>168</v>
      </c>
      <c r="F935" s="121" t="s">
        <v>168</v>
      </c>
      <c r="G935" s="122">
        <v>-0.5</v>
      </c>
      <c r="H935" s="122">
        <v>2.25</v>
      </c>
      <c r="I935" s="135">
        <v>1.95</v>
      </c>
      <c r="J935" s="39">
        <f>Table_ForecastInput[[#This Row],[Quote]]/Table_ForecastInput[[#This Row],[Closer]]-100%</f>
        <v>0.15384615384615397</v>
      </c>
      <c r="K935" s="36"/>
      <c r="L935" s="20">
        <v>1.25</v>
      </c>
      <c r="M935" s="139">
        <f>M934+Table_ForecastInput[[#This Row],[gew./verl. EH]]</f>
        <v>79.295000000000101</v>
      </c>
    </row>
    <row r="936" spans="2:13" ht="21" customHeight="1" x14ac:dyDescent="0.3">
      <c r="B936" s="123">
        <v>44751</v>
      </c>
      <c r="C936" s="120" t="s">
        <v>102</v>
      </c>
      <c r="D936" s="121" t="s">
        <v>112</v>
      </c>
      <c r="E936" s="121" t="s">
        <v>164</v>
      </c>
      <c r="F936" s="121" t="s">
        <v>164</v>
      </c>
      <c r="G936" s="122">
        <v>-0.5</v>
      </c>
      <c r="H936" s="122">
        <v>2.04</v>
      </c>
      <c r="I936" s="135">
        <v>2.02</v>
      </c>
      <c r="J936" s="39">
        <f>Table_ForecastInput[[#This Row],[Quote]]/Table_ForecastInput[[#This Row],[Closer]]-100%</f>
        <v>9.9009900990099098E-3</v>
      </c>
      <c r="K936" s="36"/>
      <c r="L936" s="20">
        <v>-1</v>
      </c>
      <c r="M936" s="139">
        <f>M935+Table_ForecastInput[[#This Row],[gew./verl. EH]]</f>
        <v>78.295000000000101</v>
      </c>
    </row>
    <row r="937" spans="2:13" ht="21" customHeight="1" x14ac:dyDescent="0.3">
      <c r="B937" s="123">
        <v>44752</v>
      </c>
      <c r="C937" s="120" t="s">
        <v>99</v>
      </c>
      <c r="D937" s="121" t="s">
        <v>101</v>
      </c>
      <c r="E937" s="121" t="s">
        <v>171</v>
      </c>
      <c r="F937" s="121" t="s">
        <v>101</v>
      </c>
      <c r="G937" s="122">
        <v>-1</v>
      </c>
      <c r="H937" s="122">
        <v>2.06</v>
      </c>
      <c r="I937" s="135">
        <v>1.68</v>
      </c>
      <c r="J937" s="39">
        <f>Table_ForecastInput[[#This Row],[Quote]]/Table_ForecastInput[[#This Row],[Closer]]-100%</f>
        <v>0.22619047619047628</v>
      </c>
      <c r="K937" s="36"/>
      <c r="L937" s="20">
        <v>1.06</v>
      </c>
      <c r="M937" s="139">
        <f>M936+Table_ForecastInput[[#This Row],[gew./verl. EH]]</f>
        <v>79.355000000000103</v>
      </c>
    </row>
    <row r="938" spans="2:13" ht="21" customHeight="1" x14ac:dyDescent="0.3">
      <c r="B938" s="123">
        <v>44758</v>
      </c>
      <c r="C938" s="120" t="s">
        <v>102</v>
      </c>
      <c r="D938" s="121" t="s">
        <v>173</v>
      </c>
      <c r="E938" s="121" t="s">
        <v>243</v>
      </c>
      <c r="F938" s="121" t="s">
        <v>173</v>
      </c>
      <c r="G938" s="122">
        <v>-0.75</v>
      </c>
      <c r="H938" s="122">
        <v>1.64</v>
      </c>
      <c r="I938" s="135">
        <v>1.48</v>
      </c>
      <c r="J938" s="39">
        <f>Table_ForecastInput[[#This Row],[Quote]]/Table_ForecastInput[[#This Row],[Closer]]-100%</f>
        <v>0.10810810810810811</v>
      </c>
      <c r="K938" s="36"/>
      <c r="L938" s="20">
        <v>0.6399999999999999</v>
      </c>
      <c r="M938" s="139">
        <f>M937+Table_ForecastInput[[#This Row],[gew./verl. EH]]</f>
        <v>79.995000000000104</v>
      </c>
    </row>
    <row r="939" spans="2:13" ht="21" customHeight="1" x14ac:dyDescent="0.3">
      <c r="B939" s="123">
        <v>44759</v>
      </c>
      <c r="C939" s="120" t="s">
        <v>102</v>
      </c>
      <c r="D939" s="121" t="s">
        <v>113</v>
      </c>
      <c r="E939" s="121" t="s">
        <v>109</v>
      </c>
      <c r="F939" s="121" t="s">
        <v>113</v>
      </c>
      <c r="G939" s="122">
        <v>-0.75</v>
      </c>
      <c r="H939" s="122">
        <v>2.33</v>
      </c>
      <c r="I939" s="135">
        <v>2.5</v>
      </c>
      <c r="J939" s="39">
        <f>Table_ForecastInput[[#This Row],[Quote]]/Table_ForecastInput[[#This Row],[Closer]]-100%</f>
        <v>-6.7999999999999949E-2</v>
      </c>
      <c r="K939" s="36"/>
      <c r="L939" s="20">
        <v>-1</v>
      </c>
      <c r="M939" s="139">
        <f>M938+Table_ForecastInput[[#This Row],[gew./verl. EH]]</f>
        <v>78.995000000000104</v>
      </c>
    </row>
    <row r="940" spans="2:13" ht="21" customHeight="1" x14ac:dyDescent="0.3">
      <c r="B940" s="123">
        <v>44759</v>
      </c>
      <c r="C940" s="120" t="s">
        <v>99</v>
      </c>
      <c r="D940" s="121" t="s">
        <v>104</v>
      </c>
      <c r="E940" s="121" t="s">
        <v>110</v>
      </c>
      <c r="F940" s="121" t="s">
        <v>104</v>
      </c>
      <c r="G940" s="122">
        <v>-0.75</v>
      </c>
      <c r="H940" s="122">
        <v>1.68</v>
      </c>
      <c r="I940" s="135">
        <v>1.59</v>
      </c>
      <c r="J940" s="39">
        <f>Table_ForecastInput[[#This Row],[Quote]]/Table_ForecastInput[[#This Row],[Closer]]-100%</f>
        <v>5.6603773584905648E-2</v>
      </c>
      <c r="K940" s="36"/>
      <c r="L940" s="20">
        <v>0.33999999999999997</v>
      </c>
      <c r="M940" s="139">
        <f>M939+Table_ForecastInput[[#This Row],[gew./verl. EH]]</f>
        <v>79.335000000000107</v>
      </c>
    </row>
    <row r="941" spans="2:13" ht="21" customHeight="1" x14ac:dyDescent="0.3">
      <c r="B941" s="123">
        <v>44760</v>
      </c>
      <c r="C941" s="120" t="s">
        <v>102</v>
      </c>
      <c r="D941" s="121" t="s">
        <v>205</v>
      </c>
      <c r="E941" s="121" t="s">
        <v>169</v>
      </c>
      <c r="F941" s="121" t="s">
        <v>205</v>
      </c>
      <c r="G941" s="122">
        <v>-0.5</v>
      </c>
      <c r="H941" s="122">
        <v>2.12</v>
      </c>
      <c r="I941" s="135">
        <v>2.31</v>
      </c>
      <c r="J941" s="39">
        <f>Table_ForecastInput[[#This Row],[Quote]]/Table_ForecastInput[[#This Row],[Closer]]-100%</f>
        <v>-8.2251082251082241E-2</v>
      </c>
      <c r="K941" s="36"/>
      <c r="L941" s="20">
        <v>-1</v>
      </c>
      <c r="M941" s="139">
        <f>M940+Table_ForecastInput[[#This Row],[gew./verl. EH]]</f>
        <v>78.335000000000107</v>
      </c>
    </row>
    <row r="942" spans="2:13" ht="21" customHeight="1" x14ac:dyDescent="0.3">
      <c r="B942" s="123">
        <v>44765</v>
      </c>
      <c r="C942" s="120" t="s">
        <v>99</v>
      </c>
      <c r="D942" s="121" t="s">
        <v>106</v>
      </c>
      <c r="E942" s="121" t="s">
        <v>100</v>
      </c>
      <c r="F942" s="121" t="s">
        <v>106</v>
      </c>
      <c r="G942" s="122">
        <v>-0.5</v>
      </c>
      <c r="H942" s="122">
        <v>2</v>
      </c>
      <c r="I942" s="135">
        <v>1.78</v>
      </c>
      <c r="J942" s="39">
        <f>Table_ForecastInput[[#This Row],[Quote]]/Table_ForecastInput[[#This Row],[Closer]]-100%</f>
        <v>0.12359550561797761</v>
      </c>
      <c r="K942" s="36"/>
      <c r="L942" s="20">
        <v>1</v>
      </c>
      <c r="M942" s="139">
        <f>M941+Table_ForecastInput[[#This Row],[gew./verl. EH]]</f>
        <v>79.335000000000107</v>
      </c>
    </row>
    <row r="943" spans="2:13" ht="21" customHeight="1" x14ac:dyDescent="0.3">
      <c r="B943" s="123">
        <v>44766</v>
      </c>
      <c r="C943" s="120" t="s">
        <v>99</v>
      </c>
      <c r="D943" s="121" t="s">
        <v>101</v>
      </c>
      <c r="E943" s="121" t="s">
        <v>176</v>
      </c>
      <c r="F943" s="121" t="s">
        <v>101</v>
      </c>
      <c r="G943" s="122">
        <v>-0.25</v>
      </c>
      <c r="H943" s="122">
        <v>2.25</v>
      </c>
      <c r="I943" s="135">
        <v>1.58</v>
      </c>
      <c r="J943" s="39">
        <f>Table_ForecastInput[[#This Row],[Quote]]/Table_ForecastInput[[#This Row],[Closer]]-100%</f>
        <v>0.42405063291139244</v>
      </c>
      <c r="K943" s="36"/>
      <c r="L943" s="20">
        <v>1.25</v>
      </c>
      <c r="M943" s="139">
        <f>M942+Table_ForecastInput[[#This Row],[gew./verl. EH]]</f>
        <v>80.585000000000107</v>
      </c>
    </row>
    <row r="944" spans="2:13" ht="21" customHeight="1" x14ac:dyDescent="0.3">
      <c r="B944" s="123">
        <v>44773</v>
      </c>
      <c r="C944" s="120" t="s">
        <v>102</v>
      </c>
      <c r="D944" s="121" t="s">
        <v>111</v>
      </c>
      <c r="E944" s="121" t="s">
        <v>109</v>
      </c>
      <c r="F944" s="121" t="s">
        <v>111</v>
      </c>
      <c r="G944" s="122">
        <v>-0.25</v>
      </c>
      <c r="H944" s="122">
        <v>2.13</v>
      </c>
      <c r="I944" s="135">
        <v>1.97</v>
      </c>
      <c r="J944" s="39">
        <f>Table_ForecastInput[[#This Row],[Quote]]/Table_ForecastInput[[#This Row],[Closer]]-100%</f>
        <v>8.1218274111675148E-2</v>
      </c>
      <c r="K944" s="36"/>
      <c r="L944" s="20">
        <v>-1</v>
      </c>
      <c r="M944" s="139">
        <f>M943+Table_ForecastInput[[#This Row],[gew./verl. EH]]</f>
        <v>79.585000000000107</v>
      </c>
    </row>
    <row r="945" spans="2:13" ht="21" customHeight="1" x14ac:dyDescent="0.3">
      <c r="B945" s="123">
        <v>44773</v>
      </c>
      <c r="C945" s="120" t="s">
        <v>99</v>
      </c>
      <c r="D945" s="121" t="s">
        <v>104</v>
      </c>
      <c r="E945" s="121" t="s">
        <v>107</v>
      </c>
      <c r="F945" s="121" t="s">
        <v>104</v>
      </c>
      <c r="G945" s="122">
        <v>-0.5</v>
      </c>
      <c r="H945" s="122">
        <v>1.54</v>
      </c>
      <c r="I945" s="135">
        <v>1.38</v>
      </c>
      <c r="J945" s="39">
        <f>Table_ForecastInput[[#This Row],[Quote]]/Table_ForecastInput[[#This Row],[Closer]]-100%</f>
        <v>0.11594202898550732</v>
      </c>
      <c r="K945" s="36"/>
      <c r="L945" s="20">
        <v>0.54</v>
      </c>
      <c r="M945" s="139">
        <f>M944+Table_ForecastInput[[#This Row],[gew./verl. EH]]</f>
        <v>80.125000000000114</v>
      </c>
    </row>
    <row r="946" spans="2:13" ht="21" customHeight="1" x14ac:dyDescent="0.3">
      <c r="B946" s="123">
        <v>44778</v>
      </c>
      <c r="C946" s="120" t="s">
        <v>21</v>
      </c>
      <c r="D946" s="121" t="s">
        <v>24</v>
      </c>
      <c r="E946" s="121" t="s">
        <v>120</v>
      </c>
      <c r="F946" s="121" t="s">
        <v>120</v>
      </c>
      <c r="G946" s="122">
        <v>-0.75</v>
      </c>
      <c r="H946" s="122">
        <v>1.55</v>
      </c>
      <c r="I946" s="135">
        <v>1.57</v>
      </c>
      <c r="J946" s="39">
        <f>Table_ForecastInput[[#This Row],[Quote]]/Table_ForecastInput[[#This Row],[Closer]]-100%</f>
        <v>-1.2738853503184711E-2</v>
      </c>
      <c r="K946" s="36"/>
      <c r="L946" s="20">
        <v>0.55000000000000004</v>
      </c>
      <c r="M946" s="139">
        <f>M945+Table_ForecastInput[[#This Row],[gew./verl. EH]]</f>
        <v>80.675000000000111</v>
      </c>
    </row>
    <row r="947" spans="2:13" ht="21" customHeight="1" x14ac:dyDescent="0.3">
      <c r="B947" s="123">
        <v>44779</v>
      </c>
      <c r="C947" s="120" t="s">
        <v>21</v>
      </c>
      <c r="D947" s="121" t="s">
        <v>62</v>
      </c>
      <c r="E947" s="121" t="s">
        <v>224</v>
      </c>
      <c r="F947" s="121" t="s">
        <v>62</v>
      </c>
      <c r="G947" s="122">
        <v>-0.75</v>
      </c>
      <c r="H947" s="122">
        <v>2.09</v>
      </c>
      <c r="I947" s="135">
        <v>2.15</v>
      </c>
      <c r="J947" s="39">
        <f>Table_ForecastInput[[#This Row],[Quote]]/Table_ForecastInput[[#This Row],[Closer]]-100%</f>
        <v>-2.7906976744186074E-2</v>
      </c>
      <c r="K947" s="36"/>
      <c r="L947" s="20">
        <v>1.0899999999999999</v>
      </c>
      <c r="M947" s="139">
        <f>M946+Table_ForecastInput[[#This Row],[gew./verl. EH]]</f>
        <v>81.765000000000114</v>
      </c>
    </row>
    <row r="948" spans="2:13" ht="21" customHeight="1" x14ac:dyDescent="0.3">
      <c r="B948" s="123">
        <v>44779</v>
      </c>
      <c r="C948" s="120" t="s">
        <v>99</v>
      </c>
      <c r="D948" s="121" t="s">
        <v>203</v>
      </c>
      <c r="E948" s="121" t="s">
        <v>209</v>
      </c>
      <c r="F948" s="121" t="s">
        <v>203</v>
      </c>
      <c r="G948" s="122">
        <v>-1</v>
      </c>
      <c r="H948" s="122">
        <v>1.58</v>
      </c>
      <c r="I948" s="135">
        <v>1.27</v>
      </c>
      <c r="J948" s="39">
        <f>Table_ForecastInput[[#This Row],[Quote]]/Table_ForecastInput[[#This Row],[Closer]]-100%</f>
        <v>0.24409448818897639</v>
      </c>
      <c r="K948" s="36"/>
      <c r="L948" s="20">
        <v>0.58000000000000007</v>
      </c>
      <c r="M948" s="139">
        <f>M947+Table_ForecastInput[[#This Row],[gew./verl. EH]]</f>
        <v>82.345000000000113</v>
      </c>
    </row>
    <row r="949" spans="2:13" ht="21" customHeight="1" x14ac:dyDescent="0.3">
      <c r="B949" s="123">
        <v>44779</v>
      </c>
      <c r="C949" s="120" t="s">
        <v>99</v>
      </c>
      <c r="D949" s="121" t="s">
        <v>106</v>
      </c>
      <c r="E949" s="121" t="s">
        <v>105</v>
      </c>
      <c r="F949" s="121" t="s">
        <v>106</v>
      </c>
      <c r="G949" s="122">
        <v>-0.5</v>
      </c>
      <c r="H949" s="122">
        <v>1.65</v>
      </c>
      <c r="I949" s="135">
        <v>1.53</v>
      </c>
      <c r="J949" s="39">
        <f>Table_ForecastInput[[#This Row],[Quote]]/Table_ForecastInput[[#This Row],[Closer]]-100%</f>
        <v>7.8431372549019551E-2</v>
      </c>
      <c r="K949" s="36"/>
      <c r="L949" s="20">
        <v>0.64999999999999991</v>
      </c>
      <c r="M949" s="139">
        <f>M948+Table_ForecastInput[[#This Row],[gew./verl. EH]]</f>
        <v>82.995000000000118</v>
      </c>
    </row>
    <row r="950" spans="2:13" ht="21" customHeight="1" x14ac:dyDescent="0.3">
      <c r="B950" s="123">
        <v>44779</v>
      </c>
      <c r="C950" s="120" t="s">
        <v>21</v>
      </c>
      <c r="D950" s="121" t="s">
        <v>82</v>
      </c>
      <c r="E950" s="121" t="s">
        <v>95</v>
      </c>
      <c r="F950" s="121" t="s">
        <v>82</v>
      </c>
      <c r="G950" s="122">
        <v>-0.25</v>
      </c>
      <c r="H950" s="122">
        <v>1.92</v>
      </c>
      <c r="I950" s="135">
        <v>1.81</v>
      </c>
      <c r="J950" s="39">
        <f>Table_ForecastInput[[#This Row],[Quote]]/Table_ForecastInput[[#This Row],[Closer]]-100%</f>
        <v>6.0773480662983381E-2</v>
      </c>
      <c r="K950" s="36"/>
      <c r="L950" s="20">
        <v>0.91999999999999993</v>
      </c>
      <c r="M950" s="139">
        <f>M949+Table_ForecastInput[[#This Row],[gew./verl. EH]]</f>
        <v>83.91500000000012</v>
      </c>
    </row>
    <row r="951" spans="2:13" ht="21" customHeight="1" x14ac:dyDescent="0.3">
      <c r="B951" s="123">
        <v>44780</v>
      </c>
      <c r="C951" s="120" t="s">
        <v>102</v>
      </c>
      <c r="D951" s="121" t="s">
        <v>243</v>
      </c>
      <c r="E951" s="121" t="s">
        <v>173</v>
      </c>
      <c r="F951" s="121" t="s">
        <v>173</v>
      </c>
      <c r="G951" s="122">
        <v>-0.25</v>
      </c>
      <c r="H951" s="122">
        <v>1.7</v>
      </c>
      <c r="I951" s="135">
        <v>1.7</v>
      </c>
      <c r="J951" s="39">
        <f>Table_ForecastInput[[#This Row],[Quote]]/Table_ForecastInput[[#This Row],[Closer]]-100%</f>
        <v>0</v>
      </c>
      <c r="K951" s="36"/>
      <c r="L951" s="20">
        <v>-0.5</v>
      </c>
      <c r="M951" s="139">
        <f>M950+Table_ForecastInput[[#This Row],[gew./verl. EH]]</f>
        <v>83.41500000000012</v>
      </c>
    </row>
    <row r="952" spans="2:13" ht="21" customHeight="1" x14ac:dyDescent="0.3">
      <c r="B952" s="123">
        <v>44780</v>
      </c>
      <c r="C952" s="120" t="s">
        <v>99</v>
      </c>
      <c r="D952" s="121" t="s">
        <v>171</v>
      </c>
      <c r="E952" s="121" t="s">
        <v>104</v>
      </c>
      <c r="F952" s="121" t="s">
        <v>104</v>
      </c>
      <c r="G952" s="122">
        <v>-0.75</v>
      </c>
      <c r="H952" s="122">
        <v>1.88</v>
      </c>
      <c r="I952" s="135">
        <v>1.69</v>
      </c>
      <c r="J952" s="39">
        <f>Table_ForecastInput[[#This Row],[Quote]]/Table_ForecastInput[[#This Row],[Closer]]-100%</f>
        <v>0.11242603550295849</v>
      </c>
      <c r="K952" s="36"/>
      <c r="L952" s="20">
        <v>0.43999999999999995</v>
      </c>
      <c r="M952" s="139">
        <f>M951+Table_ForecastInput[[#This Row],[gew./verl. EH]]</f>
        <v>83.855000000000118</v>
      </c>
    </row>
    <row r="953" spans="2:13" ht="21" customHeight="1" x14ac:dyDescent="0.3">
      <c r="B953" s="123">
        <v>44780</v>
      </c>
      <c r="C953" s="120" t="s">
        <v>99</v>
      </c>
      <c r="D953" s="121" t="s">
        <v>101</v>
      </c>
      <c r="E953" s="121" t="s">
        <v>213</v>
      </c>
      <c r="F953" s="121" t="s">
        <v>101</v>
      </c>
      <c r="G953" s="122">
        <v>-0.75</v>
      </c>
      <c r="H953" s="122">
        <v>2.08</v>
      </c>
      <c r="I953" s="135">
        <v>1.62</v>
      </c>
      <c r="J953" s="39">
        <f>Table_ForecastInput[[#This Row],[Quote]]/Table_ForecastInput[[#This Row],[Closer]]-100%</f>
        <v>0.28395061728395055</v>
      </c>
      <c r="K953" s="36"/>
      <c r="L953" s="20">
        <v>1.08</v>
      </c>
      <c r="M953" s="139">
        <f>M952+Table_ForecastInput[[#This Row],[gew./verl. EH]]</f>
        <v>84.935000000000116</v>
      </c>
    </row>
    <row r="954" spans="2:13" ht="21" customHeight="1" x14ac:dyDescent="0.3">
      <c r="B954" s="123">
        <v>44781</v>
      </c>
      <c r="C954" s="120" t="s">
        <v>102</v>
      </c>
      <c r="D954" s="121" t="s">
        <v>201</v>
      </c>
      <c r="E954" s="121" t="s">
        <v>169</v>
      </c>
      <c r="F954" s="121" t="s">
        <v>201</v>
      </c>
      <c r="G954" s="122">
        <v>-0.75</v>
      </c>
      <c r="H954" s="122">
        <v>1.53</v>
      </c>
      <c r="I954" s="135">
        <v>1.37</v>
      </c>
      <c r="J954" s="39">
        <f>Table_ForecastInput[[#This Row],[Quote]]/Table_ForecastInput[[#This Row],[Closer]]-100%</f>
        <v>0.11678832116788307</v>
      </c>
      <c r="K954" s="36"/>
      <c r="L954" s="20">
        <v>0.53</v>
      </c>
      <c r="M954" s="139">
        <f>M953+Table_ForecastInput[[#This Row],[gew./verl. EH]]</f>
        <v>85.465000000000117</v>
      </c>
    </row>
    <row r="955" spans="2:13" ht="21" customHeight="1" x14ac:dyDescent="0.3">
      <c r="B955" s="123">
        <v>44786</v>
      </c>
      <c r="C955" s="120" t="s">
        <v>21</v>
      </c>
      <c r="D955" s="121" t="s">
        <v>22</v>
      </c>
      <c r="E955" s="121" t="s">
        <v>52</v>
      </c>
      <c r="F955" s="121" t="s">
        <v>22</v>
      </c>
      <c r="G955" s="122">
        <v>-0.75</v>
      </c>
      <c r="H955" s="122">
        <v>1.73</v>
      </c>
      <c r="I955" s="135">
        <v>1.71</v>
      </c>
      <c r="J955" s="39">
        <f>Table_ForecastInput[[#This Row],[Quote]]/Table_ForecastInput[[#This Row],[Closer]]-100%</f>
        <v>1.1695906432748648E-2</v>
      </c>
      <c r="K955" s="36"/>
      <c r="L955" s="20">
        <v>0.36499999999999999</v>
      </c>
      <c r="M955" s="139">
        <f>M954+Table_ForecastInput[[#This Row],[gew./verl. EH]]</f>
        <v>85.830000000000112</v>
      </c>
    </row>
    <row r="956" spans="2:13" ht="21" customHeight="1" x14ac:dyDescent="0.3">
      <c r="B956" s="123">
        <v>44786</v>
      </c>
      <c r="C956" s="120" t="s">
        <v>16</v>
      </c>
      <c r="D956" s="121" t="s">
        <v>138</v>
      </c>
      <c r="E956" s="121" t="s">
        <v>65</v>
      </c>
      <c r="F956" s="121" t="s">
        <v>138</v>
      </c>
      <c r="G956" s="122">
        <v>-0.75</v>
      </c>
      <c r="H956" s="122">
        <v>1.63</v>
      </c>
      <c r="I956" s="135">
        <v>1.7</v>
      </c>
      <c r="J956" s="39">
        <f>Table_ForecastInput[[#This Row],[Quote]]/Table_ForecastInput[[#This Row],[Closer]]-100%</f>
        <v>-4.117647058823537E-2</v>
      </c>
      <c r="K956" s="36"/>
      <c r="L956" s="20">
        <v>0.62999999999999989</v>
      </c>
      <c r="M956" s="139">
        <f>M955+Table_ForecastInput[[#This Row],[gew./verl. EH]]</f>
        <v>86.460000000000107</v>
      </c>
    </row>
    <row r="957" spans="2:13" ht="21" customHeight="1" x14ac:dyDescent="0.3">
      <c r="B957" s="123">
        <v>44786</v>
      </c>
      <c r="C957" s="120" t="s">
        <v>16</v>
      </c>
      <c r="D957" s="121" t="s">
        <v>74</v>
      </c>
      <c r="E957" s="121" t="s">
        <v>207</v>
      </c>
      <c r="F957" s="121" t="s">
        <v>74</v>
      </c>
      <c r="G957" s="122">
        <v>-0.25</v>
      </c>
      <c r="H957" s="122">
        <v>2.15</v>
      </c>
      <c r="I957" s="135">
        <v>2.08</v>
      </c>
      <c r="J957" s="39">
        <f>Table_ForecastInput[[#This Row],[Quote]]/Table_ForecastInput[[#This Row],[Closer]]-100%</f>
        <v>3.3653846153846034E-2</v>
      </c>
      <c r="K957" s="36"/>
      <c r="L957" s="20">
        <v>-0.5</v>
      </c>
      <c r="M957" s="139">
        <f>M956+Table_ForecastInput[[#This Row],[gew./verl. EH]]</f>
        <v>85.960000000000107</v>
      </c>
    </row>
    <row r="958" spans="2:13" ht="21" customHeight="1" x14ac:dyDescent="0.3">
      <c r="B958" s="123">
        <v>44786</v>
      </c>
      <c r="C958" s="120" t="s">
        <v>6</v>
      </c>
      <c r="D958" s="121" t="s">
        <v>73</v>
      </c>
      <c r="E958" s="121" t="s">
        <v>8</v>
      </c>
      <c r="F958" s="121" t="s">
        <v>73</v>
      </c>
      <c r="G958" s="122">
        <v>-0.25</v>
      </c>
      <c r="H958" s="122">
        <v>1.96</v>
      </c>
      <c r="I958" s="135">
        <v>1.82</v>
      </c>
      <c r="J958" s="39">
        <f>Table_ForecastInput[[#This Row],[Quote]]/Table_ForecastInput[[#This Row],[Closer]]-100%</f>
        <v>7.6923076923076872E-2</v>
      </c>
      <c r="K958" s="36"/>
      <c r="L958" s="20">
        <v>-0.5</v>
      </c>
      <c r="M958" s="139">
        <f>M957+Table_ForecastInput[[#This Row],[gew./verl. EH]]</f>
        <v>85.460000000000107</v>
      </c>
    </row>
    <row r="959" spans="2:13" ht="21" customHeight="1" x14ac:dyDescent="0.3">
      <c r="B959" s="123">
        <v>44786</v>
      </c>
      <c r="C959" s="120" t="s">
        <v>6</v>
      </c>
      <c r="D959" s="121" t="s">
        <v>91</v>
      </c>
      <c r="E959" s="121" t="s">
        <v>197</v>
      </c>
      <c r="F959" s="121" t="s">
        <v>91</v>
      </c>
      <c r="G959" s="50">
        <v>-0.75</v>
      </c>
      <c r="H959" s="122">
        <v>1.49</v>
      </c>
      <c r="I959" s="135">
        <v>1.1499999999999999</v>
      </c>
      <c r="J959" s="39">
        <f>Table_ForecastInput[[#This Row],[Quote]]/Table_ForecastInput[[#This Row],[Closer]]-100%</f>
        <v>0.29565217391304355</v>
      </c>
      <c r="K959" s="36"/>
      <c r="L959" s="20">
        <v>0.49</v>
      </c>
      <c r="M959" s="139">
        <f>M958+Table_ForecastInput[[#This Row],[gew./verl. EH]]</f>
        <v>85.950000000000102</v>
      </c>
    </row>
    <row r="960" spans="2:13" ht="21" customHeight="1" x14ac:dyDescent="0.3">
      <c r="B960" s="123">
        <v>44787</v>
      </c>
      <c r="C960" s="120" t="s">
        <v>21</v>
      </c>
      <c r="D960" s="121" t="s">
        <v>120</v>
      </c>
      <c r="E960" s="121" t="s">
        <v>23</v>
      </c>
      <c r="F960" s="121" t="s">
        <v>120</v>
      </c>
      <c r="G960" s="50">
        <v>-0.5</v>
      </c>
      <c r="H960" s="122">
        <v>1.51</v>
      </c>
      <c r="I960" s="135">
        <v>1.41</v>
      </c>
      <c r="J960" s="39">
        <f>Table_ForecastInput[[#This Row],[Quote]]/Table_ForecastInput[[#This Row],[Closer]]-100%</f>
        <v>7.0921985815602939E-2</v>
      </c>
      <c r="K960" s="36"/>
      <c r="L960" s="20">
        <v>0.51</v>
      </c>
      <c r="M960" s="139">
        <f>M959+Table_ForecastInput[[#This Row],[gew./verl. EH]]</f>
        <v>86.460000000000107</v>
      </c>
    </row>
    <row r="961" spans="2:13" ht="21" customHeight="1" x14ac:dyDescent="0.3">
      <c r="B961" s="123">
        <v>44787</v>
      </c>
      <c r="C961" s="120" t="s">
        <v>16</v>
      </c>
      <c r="D961" s="121" t="s">
        <v>116</v>
      </c>
      <c r="E961" s="121" t="s">
        <v>97</v>
      </c>
      <c r="F961" s="121" t="s">
        <v>116</v>
      </c>
      <c r="G961" s="50">
        <v>-0.25</v>
      </c>
      <c r="H961" s="122">
        <v>2.02</v>
      </c>
      <c r="I961" s="135">
        <v>1.86</v>
      </c>
      <c r="J961" s="39">
        <f>Table_ForecastInput[[#This Row],[Quote]]/Table_ForecastInput[[#This Row],[Closer]]-100%</f>
        <v>8.602150537634401E-2</v>
      </c>
      <c r="K961" s="36"/>
      <c r="L961" s="20">
        <v>-0.5</v>
      </c>
      <c r="M961" s="139">
        <f>M960+Table_ForecastInput[[#This Row],[gew./verl. EH]]</f>
        <v>85.960000000000107</v>
      </c>
    </row>
    <row r="962" spans="2:13" ht="21" customHeight="1" x14ac:dyDescent="0.3">
      <c r="B962" s="123">
        <v>44788</v>
      </c>
      <c r="C962" s="120" t="s">
        <v>16</v>
      </c>
      <c r="D962" s="121" t="s">
        <v>118</v>
      </c>
      <c r="E962" s="121" t="s">
        <v>195</v>
      </c>
      <c r="F962" s="121" t="s">
        <v>118</v>
      </c>
      <c r="G962" s="50">
        <v>-1</v>
      </c>
      <c r="H962" s="122">
        <v>1.3</v>
      </c>
      <c r="I962" s="135">
        <v>1.38</v>
      </c>
      <c r="J962" s="39">
        <f>Table_ForecastInput[[#This Row],[Quote]]/Table_ForecastInput[[#This Row],[Closer]]-100%</f>
        <v>-5.7971014492753548E-2</v>
      </c>
      <c r="K962" s="36"/>
      <c r="L962" s="20">
        <v>-1</v>
      </c>
      <c r="M962" s="139">
        <f>M961+Table_ForecastInput[[#This Row],[gew./verl. EH]]</f>
        <v>84.960000000000107</v>
      </c>
    </row>
    <row r="963" spans="2:13" ht="21" customHeight="1" x14ac:dyDescent="0.3">
      <c r="B963" s="123">
        <v>44788</v>
      </c>
      <c r="C963" s="120" t="s">
        <v>18</v>
      </c>
      <c r="D963" s="121" t="s">
        <v>59</v>
      </c>
      <c r="E963" s="121" t="s">
        <v>122</v>
      </c>
      <c r="F963" s="121" t="s">
        <v>59</v>
      </c>
      <c r="G963" s="50">
        <v>-0.75</v>
      </c>
      <c r="H963" s="122">
        <v>1.61</v>
      </c>
      <c r="I963" s="135">
        <v>1.74</v>
      </c>
      <c r="J963" s="39">
        <f>Table_ForecastInput[[#This Row],[Quote]]/Table_ForecastInput[[#This Row],[Closer]]-100%</f>
        <v>-7.4712643678160884E-2</v>
      </c>
      <c r="K963" s="36"/>
      <c r="L963" s="20">
        <v>0.6100000000000001</v>
      </c>
      <c r="M963" s="139">
        <f>M962+Table_ForecastInput[[#This Row],[gew./verl. EH]]</f>
        <v>85.570000000000107</v>
      </c>
    </row>
    <row r="964" spans="2:13" ht="21" customHeight="1" x14ac:dyDescent="0.3">
      <c r="B964" s="123">
        <v>44792</v>
      </c>
      <c r="C964" s="120" t="s">
        <v>6</v>
      </c>
      <c r="D964" s="121" t="s">
        <v>26</v>
      </c>
      <c r="E964" s="121" t="s">
        <v>233</v>
      </c>
      <c r="F964" s="121" t="s">
        <v>26</v>
      </c>
      <c r="G964" s="50">
        <v>-0.75</v>
      </c>
      <c r="H964" s="122">
        <v>1.42</v>
      </c>
      <c r="I964" s="135">
        <v>1.34</v>
      </c>
      <c r="J964" s="39">
        <f>Table_ForecastInput[[#This Row],[Quote]]/Table_ForecastInput[[#This Row],[Closer]]-100%</f>
        <v>5.9701492537313383E-2</v>
      </c>
      <c r="K964" s="36"/>
      <c r="L964" s="20">
        <v>0.41999999999999993</v>
      </c>
      <c r="M964" s="139">
        <f>M963+Table_ForecastInput[[#This Row],[gew./verl. EH]]</f>
        <v>85.990000000000109</v>
      </c>
    </row>
    <row r="965" spans="2:13" ht="21" customHeight="1" x14ac:dyDescent="0.3">
      <c r="B965" s="123">
        <v>44793</v>
      </c>
      <c r="C965" s="120" t="s">
        <v>99</v>
      </c>
      <c r="D965" s="121" t="s">
        <v>203</v>
      </c>
      <c r="E965" s="121" t="s">
        <v>105</v>
      </c>
      <c r="F965" s="121" t="s">
        <v>203</v>
      </c>
      <c r="G965" s="50">
        <v>-0.5</v>
      </c>
      <c r="H965" s="122">
        <v>1.58</v>
      </c>
      <c r="I965" s="135">
        <v>1.5</v>
      </c>
      <c r="J965" s="39">
        <f>Table_ForecastInput[[#This Row],[Quote]]/Table_ForecastInput[[#This Row],[Closer]]-100%</f>
        <v>5.3333333333333455E-2</v>
      </c>
      <c r="K965" s="36"/>
      <c r="L965" s="20">
        <v>0.58000000000000007</v>
      </c>
      <c r="M965" s="139">
        <f>M964+Table_ForecastInput[[#This Row],[gew./verl. EH]]</f>
        <v>86.570000000000107</v>
      </c>
    </row>
    <row r="966" spans="2:13" ht="21" customHeight="1" x14ac:dyDescent="0.3">
      <c r="B966" s="123">
        <v>44793</v>
      </c>
      <c r="C966" s="120" t="s">
        <v>9</v>
      </c>
      <c r="D966" s="121" t="s">
        <v>131</v>
      </c>
      <c r="E966" s="121" t="s">
        <v>234</v>
      </c>
      <c r="F966" s="121" t="s">
        <v>131</v>
      </c>
      <c r="G966" s="50">
        <v>-1.25</v>
      </c>
      <c r="H966" s="122">
        <v>1.42</v>
      </c>
      <c r="I966" s="135">
        <v>1.29</v>
      </c>
      <c r="J966" s="39">
        <f>Table_ForecastInput[[#This Row],[Quote]]/Table_ForecastInput[[#This Row],[Closer]]-100%</f>
        <v>0.10077519379844957</v>
      </c>
      <c r="K966" s="36"/>
      <c r="L966" s="20">
        <v>0.41999999999999993</v>
      </c>
      <c r="M966" s="139">
        <f>M965+Table_ForecastInput[[#This Row],[gew./verl. EH]]</f>
        <v>86.990000000000109</v>
      </c>
    </row>
    <row r="967" spans="2:13" ht="21" customHeight="1" x14ac:dyDescent="0.3">
      <c r="B967" s="123">
        <v>44794</v>
      </c>
      <c r="C967" s="120" t="s">
        <v>99</v>
      </c>
      <c r="D967" s="121" t="s">
        <v>101</v>
      </c>
      <c r="E967" s="121" t="s">
        <v>100</v>
      </c>
      <c r="F967" s="121" t="s">
        <v>101</v>
      </c>
      <c r="G967" s="50">
        <v>-0.75</v>
      </c>
      <c r="H967" s="122">
        <v>1.93</v>
      </c>
      <c r="I967" s="135">
        <v>1.82</v>
      </c>
      <c r="J967" s="39">
        <f>Table_ForecastInput[[#This Row],[Quote]]/Table_ForecastInput[[#This Row],[Closer]]-100%</f>
        <v>6.0439560439560447E-2</v>
      </c>
      <c r="K967" s="36"/>
      <c r="L967" s="20">
        <v>0.46499999999999997</v>
      </c>
      <c r="M967" s="139">
        <f>M966+Table_ForecastInput[[#This Row],[gew./verl. EH]]</f>
        <v>87.455000000000112</v>
      </c>
    </row>
    <row r="968" spans="2:13" ht="21" customHeight="1" x14ac:dyDescent="0.3">
      <c r="B968" s="123">
        <v>44794</v>
      </c>
      <c r="C968" s="120" t="s">
        <v>99</v>
      </c>
      <c r="D968" s="121" t="s">
        <v>106</v>
      </c>
      <c r="E968" s="121" t="s">
        <v>213</v>
      </c>
      <c r="F968" s="121" t="s">
        <v>106</v>
      </c>
      <c r="G968" s="50">
        <v>-0.75</v>
      </c>
      <c r="H968" s="122">
        <v>1.5</v>
      </c>
      <c r="I968" s="135">
        <v>1.48</v>
      </c>
      <c r="J968" s="39">
        <f>Table_ForecastInput[[#This Row],[Quote]]/Table_ForecastInput[[#This Row],[Closer]]-100%</f>
        <v>1.3513513513513598E-2</v>
      </c>
      <c r="K968" s="36"/>
      <c r="L968" s="20">
        <v>0.25</v>
      </c>
      <c r="M968" s="139">
        <f>M967+Table_ForecastInput[[#This Row],[gew./verl. EH]]</f>
        <v>87.705000000000112</v>
      </c>
    </row>
    <row r="969" spans="2:13" ht="21" customHeight="1" x14ac:dyDescent="0.3">
      <c r="B969" s="123">
        <v>44800</v>
      </c>
      <c r="C969" s="120" t="s">
        <v>21</v>
      </c>
      <c r="D969" s="121" t="s">
        <v>80</v>
      </c>
      <c r="E969" s="121" t="s">
        <v>23</v>
      </c>
      <c r="F969" s="121" t="s">
        <v>80</v>
      </c>
      <c r="G969" s="50">
        <v>-0.75</v>
      </c>
      <c r="H969" s="122">
        <v>1.63</v>
      </c>
      <c r="I969" s="135">
        <v>1.67</v>
      </c>
      <c r="J969" s="39">
        <f>Table_ForecastInput[[#This Row],[Quote]]/Table_ForecastInput[[#This Row],[Closer]]-100%</f>
        <v>-2.3952095808383311E-2</v>
      </c>
      <c r="K969" s="36"/>
      <c r="L969" s="20">
        <v>0.62999999999999989</v>
      </c>
      <c r="M969" s="139">
        <f>M968+Table_ForecastInput[[#This Row],[gew./verl. EH]]</f>
        <v>88.335000000000107</v>
      </c>
    </row>
    <row r="970" spans="2:13" ht="21" customHeight="1" x14ac:dyDescent="0.3">
      <c r="B970" s="123">
        <v>44800</v>
      </c>
      <c r="C970" s="120" t="s">
        <v>9</v>
      </c>
      <c r="D970" s="121" t="s">
        <v>94</v>
      </c>
      <c r="E970" s="121" t="s">
        <v>85</v>
      </c>
      <c r="F970" s="121" t="s">
        <v>94</v>
      </c>
      <c r="G970" s="50">
        <v>-0.75</v>
      </c>
      <c r="H970" s="122">
        <v>1.45</v>
      </c>
      <c r="I970" s="135">
        <v>1.41</v>
      </c>
      <c r="J970" s="39">
        <f>Table_ForecastInput[[#This Row],[Quote]]/Table_ForecastInput[[#This Row],[Closer]]-100%</f>
        <v>2.8368794326241176E-2</v>
      </c>
      <c r="K970" s="36"/>
      <c r="L970" s="20">
        <v>0.44999999999999996</v>
      </c>
      <c r="M970" s="139">
        <f>M969+Table_ForecastInput[[#This Row],[gew./verl. EH]]</f>
        <v>88.78500000000011</v>
      </c>
    </row>
    <row r="971" spans="2:13" ht="21" customHeight="1" x14ac:dyDescent="0.3">
      <c r="B971" s="123">
        <v>44801</v>
      </c>
      <c r="C971" s="120" t="s">
        <v>6</v>
      </c>
      <c r="D971" s="121" t="s">
        <v>27</v>
      </c>
      <c r="E971" s="121" t="s">
        <v>26</v>
      </c>
      <c r="F971" s="121" t="s">
        <v>26</v>
      </c>
      <c r="G971" s="50">
        <v>-0.5</v>
      </c>
      <c r="H971" s="122">
        <v>1.79</v>
      </c>
      <c r="I971" s="135">
        <v>1.8</v>
      </c>
      <c r="J971" s="39">
        <f>Table_ForecastInput[[#This Row],[Quote]]/Table_ForecastInput[[#This Row],[Closer]]-100%</f>
        <v>-5.5555555555555358E-3</v>
      </c>
      <c r="K971" s="36"/>
      <c r="L971" s="20">
        <v>-1</v>
      </c>
      <c r="M971" s="139">
        <f>M970+Table_ForecastInput[[#This Row],[gew./verl. EH]]</f>
        <v>87.78500000000011</v>
      </c>
    </row>
    <row r="972" spans="2:13" ht="21" customHeight="1" x14ac:dyDescent="0.3">
      <c r="B972" s="123">
        <v>44801</v>
      </c>
      <c r="C972" s="120" t="s">
        <v>6</v>
      </c>
      <c r="D972" s="121" t="s">
        <v>91</v>
      </c>
      <c r="E972" s="121" t="s">
        <v>73</v>
      </c>
      <c r="F972" s="121" t="s">
        <v>91</v>
      </c>
      <c r="G972" s="50">
        <v>-0.5</v>
      </c>
      <c r="H972" s="122">
        <v>1.75</v>
      </c>
      <c r="I972" s="135">
        <v>1.54</v>
      </c>
      <c r="J972" s="39">
        <f>Table_ForecastInput[[#This Row],[Quote]]/Table_ForecastInput[[#This Row],[Closer]]-100%</f>
        <v>0.13636363636363624</v>
      </c>
      <c r="K972" s="36"/>
      <c r="L972" s="20">
        <v>-1</v>
      </c>
      <c r="M972" s="139">
        <f>M971+Table_ForecastInput[[#This Row],[gew./verl. EH]]</f>
        <v>86.78500000000011</v>
      </c>
    </row>
    <row r="973" spans="2:13" ht="21" customHeight="1" x14ac:dyDescent="0.3">
      <c r="B973" s="123">
        <v>44801</v>
      </c>
      <c r="C973" s="120" t="s">
        <v>18</v>
      </c>
      <c r="D973" s="121" t="s">
        <v>29</v>
      </c>
      <c r="E973" s="121" t="s">
        <v>129</v>
      </c>
      <c r="F973" s="121" t="s">
        <v>129</v>
      </c>
      <c r="G973" s="50">
        <v>-1</v>
      </c>
      <c r="H973" s="122">
        <v>1.84</v>
      </c>
      <c r="I973" s="135">
        <v>1.79</v>
      </c>
      <c r="J973" s="39">
        <f>Table_ForecastInput[[#This Row],[Quote]]/Table_ForecastInput[[#This Row],[Closer]]-100%</f>
        <v>2.7932960893854775E-2</v>
      </c>
      <c r="K973" s="36"/>
      <c r="L973" s="20">
        <v>0.84000000000000008</v>
      </c>
      <c r="M973" s="139">
        <f>M972+Table_ForecastInput[[#This Row],[gew./verl. EH]]</f>
        <v>87.625000000000114</v>
      </c>
    </row>
    <row r="974" spans="2:13" ht="21" customHeight="1" x14ac:dyDescent="0.3">
      <c r="B974" s="123">
        <v>44802</v>
      </c>
      <c r="C974" s="120" t="s">
        <v>18</v>
      </c>
      <c r="D974" s="121" t="s">
        <v>223</v>
      </c>
      <c r="E974" s="121" t="s">
        <v>96</v>
      </c>
      <c r="F974" s="121" t="s">
        <v>96</v>
      </c>
      <c r="G974" s="122">
        <v>-0.25</v>
      </c>
      <c r="H974" s="122">
        <v>1.81</v>
      </c>
      <c r="I974" s="135">
        <v>1.79</v>
      </c>
      <c r="J974" s="39">
        <f>Table_ForecastInput[[#This Row],[Quote]]/Table_ForecastInput[[#This Row],[Closer]]-100%</f>
        <v>1.1173184357541999E-2</v>
      </c>
      <c r="K974" s="36"/>
      <c r="L974" s="20">
        <v>0.81</v>
      </c>
      <c r="M974" s="139">
        <f>M973+Table_ForecastInput[[#This Row],[gew./verl. EH]]</f>
        <v>88.435000000000116</v>
      </c>
    </row>
    <row r="975" spans="2:13" ht="21" customHeight="1" x14ac:dyDescent="0.3">
      <c r="B975" s="123">
        <v>44807</v>
      </c>
      <c r="C975" s="120" t="s">
        <v>99</v>
      </c>
      <c r="D975" s="121" t="s">
        <v>203</v>
      </c>
      <c r="E975" s="121" t="s">
        <v>104</v>
      </c>
      <c r="F975" s="121" t="s">
        <v>203</v>
      </c>
      <c r="G975" s="122">
        <v>-0.5</v>
      </c>
      <c r="H975" s="122">
        <v>1.9</v>
      </c>
      <c r="I975" s="135">
        <v>1.67</v>
      </c>
      <c r="J975" s="39">
        <f>Table_ForecastInput[[#This Row],[Quote]]/Table_ForecastInput[[#This Row],[Closer]]-100%</f>
        <v>0.13772455089820368</v>
      </c>
      <c r="K975" s="36"/>
      <c r="L975" s="20">
        <v>-1</v>
      </c>
      <c r="M975" s="139">
        <f>M974+Table_ForecastInput[[#This Row],[gew./verl. EH]]</f>
        <v>87.435000000000116</v>
      </c>
    </row>
    <row r="976" spans="2:13" ht="21" customHeight="1" x14ac:dyDescent="0.3">
      <c r="B976" s="123">
        <v>44807</v>
      </c>
      <c r="C976" s="120" t="s">
        <v>21</v>
      </c>
      <c r="D976" s="121" t="s">
        <v>24</v>
      </c>
      <c r="E976" s="121" t="s">
        <v>80</v>
      </c>
      <c r="F976" s="121" t="s">
        <v>80</v>
      </c>
      <c r="G976" s="122">
        <v>-0.5</v>
      </c>
      <c r="H976" s="122">
        <v>2.1</v>
      </c>
      <c r="I976" s="135">
        <v>2.08</v>
      </c>
      <c r="J976" s="39">
        <f>Table_ForecastInput[[#This Row],[Quote]]/Table_ForecastInput[[#This Row],[Closer]]-100%</f>
        <v>9.6153846153845812E-3</v>
      </c>
      <c r="K976" s="36"/>
      <c r="L976" s="20">
        <v>-1</v>
      </c>
      <c r="M976" s="139">
        <f>M975+Table_ForecastInput[[#This Row],[gew./verl. EH]]</f>
        <v>86.435000000000116</v>
      </c>
    </row>
    <row r="977" spans="2:13" ht="21" customHeight="1" x14ac:dyDescent="0.3">
      <c r="B977" s="123">
        <v>44807</v>
      </c>
      <c r="C977" s="120" t="s">
        <v>9</v>
      </c>
      <c r="D977" s="121" t="s">
        <v>63</v>
      </c>
      <c r="E977" s="121" t="s">
        <v>11</v>
      </c>
      <c r="F977" s="121" t="s">
        <v>11</v>
      </c>
      <c r="G977" s="50">
        <v>-0.25</v>
      </c>
      <c r="H977" s="122">
        <v>2.16</v>
      </c>
      <c r="I977" s="135">
        <v>2.16</v>
      </c>
      <c r="J977" s="39">
        <f>Table_ForecastInput[[#This Row],[Quote]]/Table_ForecastInput[[#This Row],[Closer]]-100%</f>
        <v>0</v>
      </c>
      <c r="K977" s="36"/>
      <c r="L977" s="20">
        <v>1.1600000000000001</v>
      </c>
      <c r="M977" s="139">
        <f>M976+Table_ForecastInput[[#This Row],[gew./verl. EH]]</f>
        <v>87.595000000000113</v>
      </c>
    </row>
    <row r="978" spans="2:13" ht="21" customHeight="1" x14ac:dyDescent="0.3">
      <c r="B978" s="123">
        <v>44807</v>
      </c>
      <c r="C978" s="120" t="s">
        <v>18</v>
      </c>
      <c r="D978" s="121" t="s">
        <v>70</v>
      </c>
      <c r="E978" s="121" t="s">
        <v>84</v>
      </c>
      <c r="F978" s="121" t="s">
        <v>84</v>
      </c>
      <c r="G978" s="122">
        <v>-0.75</v>
      </c>
      <c r="H978" s="122">
        <v>2.08</v>
      </c>
      <c r="I978" s="135">
        <v>1.91</v>
      </c>
      <c r="J978" s="39">
        <f>Table_ForecastInput[[#This Row],[Quote]]/Table_ForecastInput[[#This Row],[Closer]]-100%</f>
        <v>8.9005235602094279E-2</v>
      </c>
      <c r="K978" s="36"/>
      <c r="L978" s="20">
        <v>1.08</v>
      </c>
      <c r="M978" s="139">
        <f>M977+Table_ForecastInput[[#This Row],[gew./verl. EH]]</f>
        <v>88.675000000000111</v>
      </c>
    </row>
    <row r="979" spans="2:13" ht="21" customHeight="1" x14ac:dyDescent="0.3">
      <c r="B979" s="123">
        <v>44808</v>
      </c>
      <c r="C979" s="120" t="s">
        <v>9</v>
      </c>
      <c r="D979" s="121" t="s">
        <v>244</v>
      </c>
      <c r="E979" s="121" t="s">
        <v>124</v>
      </c>
      <c r="F979" s="121" t="s">
        <v>124</v>
      </c>
      <c r="G979" s="122">
        <v>-0.25</v>
      </c>
      <c r="H979" s="122">
        <v>2.21</v>
      </c>
      <c r="I979" s="135">
        <v>2.21</v>
      </c>
      <c r="J979" s="39">
        <f>Table_ForecastInput[[#This Row],[Quote]]/Table_ForecastInput[[#This Row],[Closer]]-100%</f>
        <v>0</v>
      </c>
      <c r="K979" s="36"/>
      <c r="L979" s="20">
        <v>-0.5</v>
      </c>
      <c r="M979" s="139">
        <f>M978+Table_ForecastInput[[#This Row],[gew./verl. EH]]</f>
        <v>88.175000000000111</v>
      </c>
    </row>
    <row r="980" spans="2:13" ht="21" customHeight="1" x14ac:dyDescent="0.3">
      <c r="B980" s="123">
        <v>44808</v>
      </c>
      <c r="C980" s="120" t="s">
        <v>6</v>
      </c>
      <c r="D980" s="121" t="s">
        <v>27</v>
      </c>
      <c r="E980" s="121" t="s">
        <v>79</v>
      </c>
      <c r="F980" s="121" t="s">
        <v>79</v>
      </c>
      <c r="G980" s="122">
        <v>-0.25</v>
      </c>
      <c r="H980" s="122">
        <v>1.99</v>
      </c>
      <c r="I980" s="135">
        <v>1.98</v>
      </c>
      <c r="J980" s="39">
        <f>Table_ForecastInput[[#This Row],[Quote]]/Table_ForecastInput[[#This Row],[Closer]]-100%</f>
        <v>5.050505050504972E-3</v>
      </c>
      <c r="K980" s="36"/>
      <c r="L980" s="20">
        <v>-0.5</v>
      </c>
      <c r="M980" s="139">
        <f>M979+Table_ForecastInput[[#This Row],[gew./verl. EH]]</f>
        <v>87.675000000000111</v>
      </c>
    </row>
    <row r="981" spans="2:13" ht="21" customHeight="1" x14ac:dyDescent="0.3">
      <c r="B981" s="123">
        <v>44808</v>
      </c>
      <c r="C981" s="120" t="s">
        <v>16</v>
      </c>
      <c r="D981" s="121" t="s">
        <v>74</v>
      </c>
      <c r="E981" s="121" t="s">
        <v>65</v>
      </c>
      <c r="F981" s="121" t="s">
        <v>74</v>
      </c>
      <c r="G981" s="122">
        <v>-0.5</v>
      </c>
      <c r="H981" s="122">
        <v>1.98</v>
      </c>
      <c r="I981" s="135">
        <v>1.91</v>
      </c>
      <c r="J981" s="39">
        <f>Table_ForecastInput[[#This Row],[Quote]]/Table_ForecastInput[[#This Row],[Closer]]-100%</f>
        <v>3.6649214659685958E-2</v>
      </c>
      <c r="K981" s="36"/>
      <c r="L981" s="20">
        <v>0.98</v>
      </c>
      <c r="M981" s="139">
        <f>M980+Table_ForecastInput[[#This Row],[gew./verl. EH]]</f>
        <v>88.655000000000115</v>
      </c>
    </row>
    <row r="982" spans="2:13" ht="21" customHeight="1" x14ac:dyDescent="0.3">
      <c r="B982" s="123">
        <v>44808</v>
      </c>
      <c r="C982" s="120" t="s">
        <v>9</v>
      </c>
      <c r="D982" s="121" t="s">
        <v>13</v>
      </c>
      <c r="E982" s="121" t="s">
        <v>58</v>
      </c>
      <c r="F982" s="121" t="s">
        <v>58</v>
      </c>
      <c r="G982" s="122">
        <v>-0.5</v>
      </c>
      <c r="H982" s="122">
        <v>2</v>
      </c>
      <c r="I982" s="135">
        <v>2.0299999999999998</v>
      </c>
      <c r="J982" s="39">
        <f>Table_ForecastInput[[#This Row],[Quote]]/Table_ForecastInput[[#This Row],[Closer]]-100%</f>
        <v>-1.477832512315258E-2</v>
      </c>
      <c r="K982" s="36"/>
      <c r="L982" s="20">
        <v>-1</v>
      </c>
      <c r="M982" s="139">
        <f>M981+Table_ForecastInput[[#This Row],[gew./verl. EH]]</f>
        <v>87.655000000000115</v>
      </c>
    </row>
    <row r="983" spans="2:13" ht="21" customHeight="1" x14ac:dyDescent="0.3">
      <c r="B983" s="123">
        <v>44808</v>
      </c>
      <c r="C983" s="120" t="s">
        <v>99</v>
      </c>
      <c r="D983" s="121" t="s">
        <v>101</v>
      </c>
      <c r="E983" s="121" t="s">
        <v>168</v>
      </c>
      <c r="F983" s="121" t="s">
        <v>101</v>
      </c>
      <c r="G983" s="122">
        <v>-0.5</v>
      </c>
      <c r="H983" s="122">
        <v>1.98</v>
      </c>
      <c r="I983" s="135">
        <v>2.23</v>
      </c>
      <c r="J983" s="39">
        <f>Table_ForecastInput[[#This Row],[Quote]]/Table_ForecastInput[[#This Row],[Closer]]-100%</f>
        <v>-0.11210762331838564</v>
      </c>
      <c r="K983" s="36"/>
      <c r="L983" s="20">
        <v>0.98</v>
      </c>
      <c r="M983" s="139">
        <f>M982+Table_ForecastInput[[#This Row],[gew./verl. EH]]</f>
        <v>88.635000000000119</v>
      </c>
    </row>
    <row r="984" spans="2:13" ht="21" customHeight="1" x14ac:dyDescent="0.3">
      <c r="B984" s="123">
        <v>44809</v>
      </c>
      <c r="C984" s="120" t="s">
        <v>9</v>
      </c>
      <c r="D984" s="121" t="s">
        <v>42</v>
      </c>
      <c r="E984" s="121" t="s">
        <v>31</v>
      </c>
      <c r="F984" s="121" t="s">
        <v>31</v>
      </c>
      <c r="G984" s="122">
        <v>-0.75</v>
      </c>
      <c r="H984" s="122">
        <v>1.85</v>
      </c>
      <c r="I984" s="135">
        <v>2.04</v>
      </c>
      <c r="J984" s="39">
        <f>Table_ForecastInput[[#This Row],[Quote]]/Table_ForecastInput[[#This Row],[Closer]]-100%</f>
        <v>-9.3137254901960786E-2</v>
      </c>
      <c r="K984" s="36"/>
      <c r="L984" s="20">
        <v>0.85000000000000009</v>
      </c>
      <c r="M984" s="139">
        <f>M983+Table_ForecastInput[[#This Row],[gew./verl. EH]]</f>
        <v>89.485000000000113</v>
      </c>
    </row>
    <row r="985" spans="2:13" ht="21" customHeight="1" x14ac:dyDescent="0.3">
      <c r="B985" s="123">
        <v>44814</v>
      </c>
      <c r="C985" s="120" t="s">
        <v>99</v>
      </c>
      <c r="D985" s="121" t="s">
        <v>168</v>
      </c>
      <c r="E985" s="121" t="s">
        <v>107</v>
      </c>
      <c r="F985" s="121" t="s">
        <v>168</v>
      </c>
      <c r="G985" s="122">
        <v>-0.5</v>
      </c>
      <c r="H985" s="122">
        <v>1.78</v>
      </c>
      <c r="I985" s="135">
        <v>1.64</v>
      </c>
      <c r="J985" s="39">
        <f>Table_ForecastInput[[#This Row],[Quote]]/Table_ForecastInput[[#This Row],[Closer]]-100%</f>
        <v>8.5365853658536661E-2</v>
      </c>
      <c r="K985" s="36"/>
      <c r="L985" s="20">
        <v>0.78</v>
      </c>
      <c r="M985" s="139">
        <f>M984+Table_ForecastInput[[#This Row],[gew./verl. EH]]</f>
        <v>90.265000000000114</v>
      </c>
    </row>
    <row r="986" spans="2:13" ht="21" customHeight="1" x14ac:dyDescent="0.3">
      <c r="B986" s="123">
        <v>44814</v>
      </c>
      <c r="C986" s="120" t="s">
        <v>18</v>
      </c>
      <c r="D986" s="121" t="s">
        <v>223</v>
      </c>
      <c r="E986" s="121" t="s">
        <v>84</v>
      </c>
      <c r="F986" s="121" t="s">
        <v>84</v>
      </c>
      <c r="G986" s="122">
        <v>-1.5</v>
      </c>
      <c r="H986" s="122">
        <v>1.81</v>
      </c>
      <c r="I986" s="135">
        <v>1.79</v>
      </c>
      <c r="J986" s="39">
        <f>Table_ForecastInput[[#This Row],[Quote]]/Table_ForecastInput[[#This Row],[Closer]]-100%</f>
        <v>1.1173184357541999E-2</v>
      </c>
      <c r="K986" s="36"/>
      <c r="L986" s="20">
        <v>0.81</v>
      </c>
      <c r="M986" s="139">
        <f>M985+Table_ForecastInput[[#This Row],[gew./verl. EH]]</f>
        <v>91.075000000000117</v>
      </c>
    </row>
    <row r="987" spans="2:13" ht="21" customHeight="1" x14ac:dyDescent="0.3">
      <c r="B987" s="123">
        <v>44815</v>
      </c>
      <c r="C987" s="120" t="s">
        <v>18</v>
      </c>
      <c r="D987" s="121" t="s">
        <v>122</v>
      </c>
      <c r="E987" s="121" t="s">
        <v>96</v>
      </c>
      <c r="F987" s="121" t="s">
        <v>96</v>
      </c>
      <c r="G987" s="122">
        <v>-0.5</v>
      </c>
      <c r="H987" s="122">
        <v>2.04</v>
      </c>
      <c r="I987" s="135">
        <v>1.91</v>
      </c>
      <c r="J987" s="39">
        <f>Table_ForecastInput[[#This Row],[Quote]]/Table_ForecastInput[[#This Row],[Closer]]-100%</f>
        <v>6.8062827225130906E-2</v>
      </c>
      <c r="K987" s="36"/>
      <c r="L987" s="20">
        <v>1.04</v>
      </c>
      <c r="M987" s="139">
        <f>M986+Table_ForecastInput[[#This Row],[gew./verl. EH]]</f>
        <v>92.115000000000123</v>
      </c>
    </row>
    <row r="988" spans="2:13" ht="21" customHeight="1" x14ac:dyDescent="0.3">
      <c r="B988" s="123">
        <v>44815</v>
      </c>
      <c r="C988" s="120" t="s">
        <v>6</v>
      </c>
      <c r="D988" s="121" t="s">
        <v>8</v>
      </c>
      <c r="E988" s="121" t="s">
        <v>245</v>
      </c>
      <c r="F988" s="121" t="s">
        <v>8</v>
      </c>
      <c r="G988" s="122">
        <v>-0.75</v>
      </c>
      <c r="H988" s="122">
        <v>1.68</v>
      </c>
      <c r="I988" s="135">
        <v>1.52</v>
      </c>
      <c r="J988" s="39">
        <f>Table_ForecastInput[[#This Row],[Quote]]/Table_ForecastInput[[#This Row],[Closer]]-100%</f>
        <v>0.10526315789473673</v>
      </c>
      <c r="K988" s="36"/>
      <c r="L988" s="20">
        <v>0.67999999999999994</v>
      </c>
      <c r="M988" s="139">
        <f>M987+Table_ForecastInput[[#This Row],[gew./verl. EH]]</f>
        <v>92.79500000000013</v>
      </c>
    </row>
    <row r="989" spans="2:13" ht="21" customHeight="1" x14ac:dyDescent="0.3">
      <c r="B989" s="123">
        <v>44815</v>
      </c>
      <c r="C989" s="120" t="s">
        <v>99</v>
      </c>
      <c r="D989" s="121" t="s">
        <v>171</v>
      </c>
      <c r="E989" s="121" t="s">
        <v>101</v>
      </c>
      <c r="F989" s="121" t="s">
        <v>101</v>
      </c>
      <c r="G989" s="122">
        <v>-0.5</v>
      </c>
      <c r="H989" s="122">
        <v>2.0499999999999998</v>
      </c>
      <c r="I989" s="135">
        <v>1.8</v>
      </c>
      <c r="J989" s="39">
        <f>Table_ForecastInput[[#This Row],[Quote]]/Table_ForecastInput[[#This Row],[Closer]]-100%</f>
        <v>0.13888888888888884</v>
      </c>
      <c r="K989" s="36"/>
      <c r="L989" s="20">
        <v>-1</v>
      </c>
      <c r="M989" s="139">
        <f>M988+Table_ForecastInput[[#This Row],[gew./verl. EH]]</f>
        <v>91.79500000000013</v>
      </c>
    </row>
    <row r="990" spans="2:13" ht="21" customHeight="1" x14ac:dyDescent="0.3">
      <c r="B990" s="123">
        <v>44815</v>
      </c>
      <c r="C990" s="120" t="s">
        <v>18</v>
      </c>
      <c r="D990" s="121" t="s">
        <v>28</v>
      </c>
      <c r="E990" s="121" t="s">
        <v>57</v>
      </c>
      <c r="F990" s="121" t="s">
        <v>90</v>
      </c>
      <c r="G990" s="122">
        <v>-0.5</v>
      </c>
      <c r="H990" s="122">
        <v>2.14</v>
      </c>
      <c r="I990" s="135">
        <v>2.0299999999999998</v>
      </c>
      <c r="J990" s="39">
        <f>Table_ForecastInput[[#This Row],[Quote]]/Table_ForecastInput[[#This Row],[Closer]]-100%</f>
        <v>5.4187192118226868E-2</v>
      </c>
      <c r="K990" s="36"/>
      <c r="L990" s="20">
        <v>-1</v>
      </c>
      <c r="M990" s="139">
        <f>M989+Table_ForecastInput[[#This Row],[gew./verl. EH]]</f>
        <v>90.79500000000013</v>
      </c>
    </row>
    <row r="991" spans="2:13" ht="21" customHeight="1" x14ac:dyDescent="0.3">
      <c r="B991" s="123">
        <v>44821</v>
      </c>
      <c r="C991" s="120" t="s">
        <v>21</v>
      </c>
      <c r="D991" s="121" t="s">
        <v>37</v>
      </c>
      <c r="E991" s="121" t="s">
        <v>24</v>
      </c>
      <c r="F991" s="121" t="s">
        <v>199</v>
      </c>
      <c r="G991" s="122">
        <v>0</v>
      </c>
      <c r="H991" s="122">
        <v>2.14</v>
      </c>
      <c r="I991" s="135">
        <v>2.04</v>
      </c>
      <c r="J991" s="39">
        <f>Table_ForecastInput[[#This Row],[Quote]]/Table_ForecastInput[[#This Row],[Closer]]-100%</f>
        <v>4.9019607843137303E-2</v>
      </c>
      <c r="K991" s="36"/>
      <c r="L991" s="20">
        <v>1.1400000000000001</v>
      </c>
      <c r="M991" s="139">
        <f>M990+Table_ForecastInput[[#This Row],[gew./verl. EH]]</f>
        <v>91.93500000000013</v>
      </c>
    </row>
    <row r="992" spans="2:13" ht="21" customHeight="1" x14ac:dyDescent="0.3">
      <c r="B992" s="123">
        <v>44822</v>
      </c>
      <c r="C992" s="120" t="s">
        <v>18</v>
      </c>
      <c r="D992" s="121" t="s">
        <v>56</v>
      </c>
      <c r="E992" s="121" t="s">
        <v>28</v>
      </c>
      <c r="F992" s="121" t="s">
        <v>56</v>
      </c>
      <c r="G992" s="122">
        <v>-0.5</v>
      </c>
      <c r="H992" s="122">
        <v>1.92</v>
      </c>
      <c r="I992" s="135">
        <v>1.69</v>
      </c>
      <c r="J992" s="39">
        <f>Table_ForecastInput[[#This Row],[Quote]]/Table_ForecastInput[[#This Row],[Closer]]-100%</f>
        <v>0.13609467455621305</v>
      </c>
      <c r="K992" s="36"/>
      <c r="L992" s="20">
        <v>-1</v>
      </c>
      <c r="M992" s="139">
        <f>M991+Table_ForecastInput[[#This Row],[gew./verl. EH]]</f>
        <v>90.93500000000013</v>
      </c>
    </row>
    <row r="993" spans="2:13" ht="21" customHeight="1" x14ac:dyDescent="0.3">
      <c r="B993" s="123">
        <v>44822</v>
      </c>
      <c r="C993" s="120" t="s">
        <v>9</v>
      </c>
      <c r="D993" s="121" t="s">
        <v>244</v>
      </c>
      <c r="E993" s="121" t="s">
        <v>63</v>
      </c>
      <c r="F993" s="121" t="s">
        <v>63</v>
      </c>
      <c r="G993" s="122">
        <v>-0.5</v>
      </c>
      <c r="H993" s="122">
        <v>1.85</v>
      </c>
      <c r="I993" s="135">
        <v>1.89</v>
      </c>
      <c r="J993" s="39">
        <f>Table_ForecastInput[[#This Row],[Quote]]/Table_ForecastInput[[#This Row],[Closer]]-100%</f>
        <v>-2.1164021164021052E-2</v>
      </c>
      <c r="K993" s="36"/>
      <c r="L993" s="20">
        <v>0.85000000000000009</v>
      </c>
      <c r="M993" s="139">
        <f>M992+Table_ForecastInput[[#This Row],[gew./verl. EH]]</f>
        <v>91.785000000000124</v>
      </c>
    </row>
    <row r="994" spans="2:13" ht="21" customHeight="1" x14ac:dyDescent="0.3">
      <c r="B994" s="123">
        <v>44822</v>
      </c>
      <c r="C994" s="120" t="s">
        <v>18</v>
      </c>
      <c r="D994" s="121" t="s">
        <v>76</v>
      </c>
      <c r="E994" s="121" t="s">
        <v>70</v>
      </c>
      <c r="F994" s="121" t="s">
        <v>76</v>
      </c>
      <c r="G994" s="122">
        <v>-0.5</v>
      </c>
      <c r="H994" s="122">
        <v>1.82</v>
      </c>
      <c r="I994" s="135">
        <v>1.76</v>
      </c>
      <c r="J994" s="39">
        <f>Table_ForecastInput[[#This Row],[Quote]]/Table_ForecastInput[[#This Row],[Closer]]-100%</f>
        <v>3.4090909090909172E-2</v>
      </c>
      <c r="K994" s="36"/>
      <c r="L994" s="20">
        <v>-1</v>
      </c>
      <c r="M994" s="139">
        <f>M993+Table_ForecastInput[[#This Row],[gew./verl. EH]]</f>
        <v>90.785000000000124</v>
      </c>
    </row>
    <row r="995" spans="2:13" ht="21" customHeight="1" x14ac:dyDescent="0.3">
      <c r="B995" s="123">
        <v>44822</v>
      </c>
      <c r="C995" s="120" t="s">
        <v>6</v>
      </c>
      <c r="D995" s="121" t="s">
        <v>33</v>
      </c>
      <c r="E995" s="121" t="s">
        <v>79</v>
      </c>
      <c r="F995" s="121" t="s">
        <v>79</v>
      </c>
      <c r="G995" s="122">
        <v>-0.25</v>
      </c>
      <c r="H995" s="122">
        <v>2.0099999999999998</v>
      </c>
      <c r="I995" s="135">
        <v>1.76</v>
      </c>
      <c r="J995" s="39">
        <f>Table_ForecastInput[[#This Row],[Quote]]/Table_ForecastInput[[#This Row],[Closer]]-100%</f>
        <v>0.14204545454545436</v>
      </c>
      <c r="K995" s="36"/>
      <c r="L995" s="20">
        <v>-0.5</v>
      </c>
      <c r="M995" s="139">
        <f>M994+Table_ForecastInput[[#This Row],[gew./verl. EH]]</f>
        <v>90.285000000000124</v>
      </c>
    </row>
    <row r="996" spans="2:13" ht="21" customHeight="1" x14ac:dyDescent="0.3">
      <c r="B996" s="123">
        <v>44822</v>
      </c>
      <c r="C996" s="120" t="s">
        <v>21</v>
      </c>
      <c r="D996" s="121" t="s">
        <v>52</v>
      </c>
      <c r="E996" s="121" t="s">
        <v>125</v>
      </c>
      <c r="F996" s="121" t="s">
        <v>125</v>
      </c>
      <c r="G996" s="122">
        <v>-0.25</v>
      </c>
      <c r="H996" s="122">
        <v>1.98</v>
      </c>
      <c r="I996" s="135">
        <v>1.85</v>
      </c>
      <c r="J996" s="39">
        <f>Table_ForecastInput[[#This Row],[Quote]]/Table_ForecastInput[[#This Row],[Closer]]-100%</f>
        <v>7.0270270270270219E-2</v>
      </c>
      <c r="K996" s="36"/>
      <c r="L996" s="20">
        <v>-0.5</v>
      </c>
      <c r="M996" s="139">
        <f>M995+Table_ForecastInput[[#This Row],[gew./verl. EH]]</f>
        <v>89.785000000000124</v>
      </c>
    </row>
    <row r="997" spans="2:13" ht="21" customHeight="1" x14ac:dyDescent="0.3">
      <c r="B997" s="123">
        <v>44822</v>
      </c>
      <c r="C997" s="120" t="s">
        <v>21</v>
      </c>
      <c r="D997" s="121" t="s">
        <v>22</v>
      </c>
      <c r="E997" s="121" t="s">
        <v>53</v>
      </c>
      <c r="F997" s="121" t="s">
        <v>22</v>
      </c>
      <c r="G997" s="122">
        <v>-0.25</v>
      </c>
      <c r="H997" s="122">
        <v>1.97</v>
      </c>
      <c r="I997" s="135">
        <v>1.9</v>
      </c>
      <c r="J997" s="39">
        <f>Table_ForecastInput[[#This Row],[Quote]]/Table_ForecastInput[[#This Row],[Closer]]-100%</f>
        <v>3.6842105263158009E-2</v>
      </c>
      <c r="K997" s="36"/>
      <c r="L997" s="20">
        <v>-0.5</v>
      </c>
      <c r="M997" s="139">
        <f>M996+Table_ForecastInput[[#This Row],[gew./verl. EH]]</f>
        <v>89.285000000000124</v>
      </c>
    </row>
    <row r="998" spans="2:13" ht="21" customHeight="1" x14ac:dyDescent="0.3">
      <c r="B998" s="123">
        <v>44835</v>
      </c>
      <c r="C998" s="120" t="s">
        <v>16</v>
      </c>
      <c r="D998" s="121" t="s">
        <v>138</v>
      </c>
      <c r="E998" s="121" t="s">
        <v>97</v>
      </c>
      <c r="F998" s="121" t="s">
        <v>138</v>
      </c>
      <c r="G998" s="122">
        <v>-0.25</v>
      </c>
      <c r="H998" s="122">
        <v>1.85</v>
      </c>
      <c r="I998" s="135">
        <v>1.73</v>
      </c>
      <c r="J998" s="39">
        <f>Table_ForecastInput[[#This Row],[Quote]]/Table_ForecastInput[[#This Row],[Closer]]-100%</f>
        <v>6.9364161849710948E-2</v>
      </c>
      <c r="K998" s="36"/>
      <c r="L998" s="20">
        <v>0.85000000000000009</v>
      </c>
      <c r="M998" s="139">
        <f>M997+Table_ForecastInput[[#This Row],[gew./verl. EH]]</f>
        <v>90.135000000000119</v>
      </c>
    </row>
    <row r="999" spans="2:13" ht="21" customHeight="1" x14ac:dyDescent="0.3">
      <c r="B999" s="123">
        <v>44835</v>
      </c>
      <c r="C999" s="120" t="s">
        <v>18</v>
      </c>
      <c r="D999" s="121" t="s">
        <v>98</v>
      </c>
      <c r="E999" s="121" t="s">
        <v>84</v>
      </c>
      <c r="F999" s="121" t="s">
        <v>84</v>
      </c>
      <c r="G999" s="122">
        <v>-1.25</v>
      </c>
      <c r="H999" s="122">
        <v>1.81</v>
      </c>
      <c r="I999" s="135">
        <v>1.77</v>
      </c>
      <c r="J999" s="39">
        <f>Table_ForecastInput[[#This Row],[Quote]]/Table_ForecastInput[[#This Row],[Closer]]-100%</f>
        <v>2.2598870056497189E-2</v>
      </c>
      <c r="K999" s="36"/>
      <c r="L999" s="20">
        <v>-0.5</v>
      </c>
      <c r="M999" s="139">
        <f>M998+Table_ForecastInput[[#This Row],[gew./verl. EH]]</f>
        <v>89.635000000000119</v>
      </c>
    </row>
    <row r="1000" spans="2:13" ht="21" customHeight="1" x14ac:dyDescent="0.3">
      <c r="B1000" s="123">
        <v>44835</v>
      </c>
      <c r="C1000" s="120" t="s">
        <v>18</v>
      </c>
      <c r="D1000" s="121" t="s">
        <v>70</v>
      </c>
      <c r="E1000" s="121" t="s">
        <v>121</v>
      </c>
      <c r="F1000" s="121" t="s">
        <v>121</v>
      </c>
      <c r="G1000" s="122">
        <v>0</v>
      </c>
      <c r="H1000" s="122">
        <v>1.8</v>
      </c>
      <c r="I1000" s="135">
        <v>1.66</v>
      </c>
      <c r="J1000" s="39">
        <f>Table_ForecastInput[[#This Row],[Quote]]/Table_ForecastInput[[#This Row],[Closer]]-100%</f>
        <v>8.4337349397590522E-2</v>
      </c>
      <c r="K1000" s="36"/>
      <c r="L1000" s="20">
        <v>0.8</v>
      </c>
      <c r="M1000" s="139">
        <f>M999+Table_ForecastInput[[#This Row],[gew./verl. EH]]</f>
        <v>90.435000000000116</v>
      </c>
    </row>
    <row r="1001" spans="2:13" ht="21" customHeight="1" x14ac:dyDescent="0.3">
      <c r="B1001" s="123">
        <v>44837</v>
      </c>
      <c r="C1001" s="120" t="s">
        <v>18</v>
      </c>
      <c r="D1001" s="121" t="s">
        <v>41</v>
      </c>
      <c r="E1001" s="121" t="s">
        <v>122</v>
      </c>
      <c r="F1001" s="121" t="s">
        <v>41</v>
      </c>
      <c r="G1001" s="122">
        <v>-0.5</v>
      </c>
      <c r="H1001" s="122">
        <v>1.9</v>
      </c>
      <c r="I1001" s="135">
        <v>1.56</v>
      </c>
      <c r="J1001" s="39">
        <f>Table_ForecastInput[[#This Row],[Quote]]/Table_ForecastInput[[#This Row],[Closer]]-100%</f>
        <v>0.21794871794871784</v>
      </c>
      <c r="K1001" s="36"/>
      <c r="L1001" s="20">
        <v>0.89999999999999991</v>
      </c>
      <c r="M1001" s="139">
        <f>M1000+Table_ForecastInput[[#This Row],[gew./verl. EH]]</f>
        <v>91.335000000000122</v>
      </c>
    </row>
    <row r="1002" spans="2:13" ht="21" customHeight="1" x14ac:dyDescent="0.3">
      <c r="B1002" s="123">
        <v>44842</v>
      </c>
      <c r="C1002" s="120" t="s">
        <v>21</v>
      </c>
      <c r="D1002" s="121" t="s">
        <v>52</v>
      </c>
      <c r="E1002" s="121" t="s">
        <v>24</v>
      </c>
      <c r="F1002" s="121" t="s">
        <v>199</v>
      </c>
      <c r="G1002" s="122">
        <v>-0.5</v>
      </c>
      <c r="H1002" s="122">
        <v>1.97</v>
      </c>
      <c r="I1002" s="135">
        <v>1.94</v>
      </c>
      <c r="J1002" s="39">
        <f>Table_ForecastInput[[#This Row],[Quote]]/Table_ForecastInput[[#This Row],[Closer]]-100%</f>
        <v>1.5463917525773141E-2</v>
      </c>
      <c r="K1002" s="36"/>
      <c r="L1002" s="20">
        <v>-1</v>
      </c>
      <c r="M1002" s="139">
        <f>M1001+Table_ForecastInput[[#This Row],[gew./verl. EH]]</f>
        <v>90.335000000000122</v>
      </c>
    </row>
    <row r="1003" spans="2:13" ht="21" customHeight="1" x14ac:dyDescent="0.3">
      <c r="B1003" s="123">
        <v>44842</v>
      </c>
      <c r="C1003" s="120" t="s">
        <v>9</v>
      </c>
      <c r="D1003" s="121" t="s">
        <v>94</v>
      </c>
      <c r="E1003" s="121" t="s">
        <v>239</v>
      </c>
      <c r="F1003" s="121" t="s">
        <v>94</v>
      </c>
      <c r="G1003" s="122">
        <v>-0.25</v>
      </c>
      <c r="H1003" s="122">
        <v>1.75</v>
      </c>
      <c r="I1003" s="135">
        <v>1.84</v>
      </c>
      <c r="J1003" s="39">
        <f>Table_ForecastInput[[#This Row],[Quote]]/Table_ForecastInput[[#This Row],[Closer]]-100%</f>
        <v>-4.8913043478260865E-2</v>
      </c>
      <c r="K1003" s="36"/>
      <c r="L1003" s="20">
        <v>0.75</v>
      </c>
      <c r="M1003" s="139">
        <f>M1002+Table_ForecastInput[[#This Row],[gew./verl. EH]]</f>
        <v>91.085000000000122</v>
      </c>
    </row>
    <row r="1004" spans="2:13" ht="21" customHeight="1" x14ac:dyDescent="0.3">
      <c r="B1004" s="123">
        <v>44843</v>
      </c>
      <c r="C1004" s="120" t="s">
        <v>9</v>
      </c>
      <c r="D1004" s="121" t="s">
        <v>42</v>
      </c>
      <c r="E1004" s="121" t="s">
        <v>234</v>
      </c>
      <c r="F1004" s="121" t="s">
        <v>42</v>
      </c>
      <c r="G1004" s="122">
        <v>-0.5</v>
      </c>
      <c r="H1004" s="122">
        <v>2</v>
      </c>
      <c r="I1004" s="135">
        <v>1.97</v>
      </c>
      <c r="J1004" s="39">
        <f>Table_ForecastInput[[#This Row],[Quote]]/Table_ForecastInput[[#This Row],[Closer]]-100%</f>
        <v>1.5228426395939021E-2</v>
      </c>
      <c r="K1004" s="36"/>
      <c r="L1004" s="20">
        <v>1</v>
      </c>
      <c r="M1004" s="139">
        <f>M1003+Table_ForecastInput[[#This Row],[gew./verl. EH]]</f>
        <v>92.085000000000122</v>
      </c>
    </row>
    <row r="1005" spans="2:13" ht="21" customHeight="1" x14ac:dyDescent="0.3">
      <c r="B1005" s="123">
        <v>44843</v>
      </c>
      <c r="C1005" s="120" t="s">
        <v>21</v>
      </c>
      <c r="D1005" s="121" t="s">
        <v>60</v>
      </c>
      <c r="E1005" s="121" t="s">
        <v>125</v>
      </c>
      <c r="F1005" s="121" t="s">
        <v>60</v>
      </c>
      <c r="G1005" s="122">
        <v>-0.25</v>
      </c>
      <c r="H1005" s="122">
        <v>1.82</v>
      </c>
      <c r="I1005" s="135">
        <v>1.8</v>
      </c>
      <c r="J1005" s="39">
        <f>Table_ForecastInput[[#This Row],[Quote]]/Table_ForecastInput[[#This Row],[Closer]]-100%</f>
        <v>1.1111111111111072E-2</v>
      </c>
      <c r="K1005" s="36"/>
      <c r="L1005" s="20">
        <v>0.82000000000000006</v>
      </c>
      <c r="M1005" s="139">
        <f>M1004+Table_ForecastInput[[#This Row],[gew./verl. EH]]</f>
        <v>92.905000000000115</v>
      </c>
    </row>
    <row r="1006" spans="2:13" ht="21" customHeight="1" x14ac:dyDescent="0.3">
      <c r="B1006" s="123">
        <v>44843</v>
      </c>
      <c r="C1006" s="120" t="s">
        <v>16</v>
      </c>
      <c r="D1006" s="121" t="s">
        <v>138</v>
      </c>
      <c r="E1006" s="121" t="s">
        <v>183</v>
      </c>
      <c r="F1006" s="121" t="s">
        <v>138</v>
      </c>
      <c r="G1006" s="122">
        <v>0</v>
      </c>
      <c r="H1006" s="122">
        <v>2</v>
      </c>
      <c r="I1006" s="135">
        <v>1.89</v>
      </c>
      <c r="J1006" s="39">
        <f>Table_ForecastInput[[#This Row],[Quote]]/Table_ForecastInput[[#This Row],[Closer]]-100%</f>
        <v>5.8201058201058364E-2</v>
      </c>
      <c r="K1006" s="36"/>
      <c r="L1006" s="20">
        <v>1</v>
      </c>
      <c r="M1006" s="139">
        <f>M1005+Table_ForecastInput[[#This Row],[gew./verl. EH]]</f>
        <v>93.905000000000115</v>
      </c>
    </row>
    <row r="1007" spans="2:13" ht="21" customHeight="1" x14ac:dyDescent="0.3">
      <c r="B1007" s="123">
        <v>44849</v>
      </c>
      <c r="C1007" s="120" t="s">
        <v>18</v>
      </c>
      <c r="D1007" s="121" t="s">
        <v>20</v>
      </c>
      <c r="E1007" s="121" t="s">
        <v>223</v>
      </c>
      <c r="F1007" s="121" t="s">
        <v>20</v>
      </c>
      <c r="G1007" s="122">
        <v>-0.5</v>
      </c>
      <c r="H1007" s="122">
        <v>1.98</v>
      </c>
      <c r="I1007" s="135">
        <v>1.94</v>
      </c>
      <c r="J1007" s="39">
        <f>Table_ForecastInput[[#This Row],[Quote]]/Table_ForecastInput[[#This Row],[Closer]]-100%</f>
        <v>2.0618556701030855E-2</v>
      </c>
      <c r="K1007" s="36"/>
      <c r="L1007" s="20">
        <v>-1</v>
      </c>
      <c r="M1007" s="139">
        <f>M1006+Table_ForecastInput[[#This Row],[gew./verl. EH]]</f>
        <v>92.905000000000115</v>
      </c>
    </row>
    <row r="1008" spans="2:13" ht="21" customHeight="1" x14ac:dyDescent="0.3">
      <c r="B1008" s="123">
        <v>44849</v>
      </c>
      <c r="C1008" s="120" t="s">
        <v>18</v>
      </c>
      <c r="D1008" s="121" t="s">
        <v>54</v>
      </c>
      <c r="E1008" s="121" t="s">
        <v>122</v>
      </c>
      <c r="F1008" s="121" t="s">
        <v>54</v>
      </c>
      <c r="G1008" s="122">
        <v>-1</v>
      </c>
      <c r="H1008" s="122">
        <v>1.84</v>
      </c>
      <c r="I1008" s="135">
        <v>1.69</v>
      </c>
      <c r="J1008" s="39">
        <f>Table_ForecastInput[[#This Row],[Quote]]/Table_ForecastInput[[#This Row],[Closer]]-100%</f>
        <v>8.8757396449704151E-2</v>
      </c>
      <c r="K1008" s="36"/>
      <c r="L1008" s="20">
        <v>-1</v>
      </c>
      <c r="M1008" s="139">
        <f>M1007+Table_ForecastInput[[#This Row],[gew./verl. EH]]</f>
        <v>91.905000000000115</v>
      </c>
    </row>
    <row r="1009" spans="2:13" ht="21" customHeight="1" x14ac:dyDescent="0.3">
      <c r="B1009" s="123">
        <v>44850</v>
      </c>
      <c r="C1009" s="120" t="s">
        <v>18</v>
      </c>
      <c r="D1009" s="121" t="s">
        <v>29</v>
      </c>
      <c r="E1009" s="121" t="s">
        <v>30</v>
      </c>
      <c r="F1009" s="121" t="s">
        <v>29</v>
      </c>
      <c r="G1009" s="122">
        <v>-0.25</v>
      </c>
      <c r="H1009" s="122">
        <v>1.87</v>
      </c>
      <c r="I1009" s="135">
        <v>1.75</v>
      </c>
      <c r="J1009" s="39">
        <f>Table_ForecastInput[[#This Row],[Quote]]/Table_ForecastInput[[#This Row],[Closer]]-100%</f>
        <v>6.8571428571428727E-2</v>
      </c>
      <c r="K1009" s="36"/>
      <c r="L1009" s="20">
        <v>0.87000000000000011</v>
      </c>
      <c r="M1009" s="139">
        <f>M1008+Table_ForecastInput[[#This Row],[gew./verl. EH]]</f>
        <v>92.775000000000119</v>
      </c>
    </row>
    <row r="1010" spans="2:13" ht="21" customHeight="1" x14ac:dyDescent="0.3">
      <c r="B1010" s="123">
        <v>44850</v>
      </c>
      <c r="C1010" s="120" t="s">
        <v>6</v>
      </c>
      <c r="D1010" s="121" t="s">
        <v>8</v>
      </c>
      <c r="E1010" s="121" t="s">
        <v>26</v>
      </c>
      <c r="F1010" s="121" t="s">
        <v>8</v>
      </c>
      <c r="G1010" s="122">
        <v>0</v>
      </c>
      <c r="H1010" s="122">
        <v>1.87</v>
      </c>
      <c r="I1010" s="135">
        <v>1.58</v>
      </c>
      <c r="J1010" s="39">
        <f>Table_ForecastInput[[#This Row],[Quote]]/Table_ForecastInput[[#This Row],[Closer]]-100%</f>
        <v>0.18354430379746844</v>
      </c>
      <c r="K1010" s="36"/>
      <c r="L1010" s="20">
        <v>0.87000000000000011</v>
      </c>
      <c r="M1010" s="139">
        <f>M1009+Table_ForecastInput[[#This Row],[gew./verl. EH]]</f>
        <v>93.645000000000124</v>
      </c>
    </row>
    <row r="1011" spans="2:13" ht="21" customHeight="1" x14ac:dyDescent="0.3">
      <c r="B1011" s="123">
        <v>44850</v>
      </c>
      <c r="C1011" s="120" t="s">
        <v>9</v>
      </c>
      <c r="D1011" s="121" t="s">
        <v>12</v>
      </c>
      <c r="E1011" s="121" t="s">
        <v>94</v>
      </c>
      <c r="F1011" s="121" t="s">
        <v>94</v>
      </c>
      <c r="G1011" s="122">
        <v>-0.75</v>
      </c>
      <c r="H1011" s="122">
        <v>1.74</v>
      </c>
      <c r="I1011" s="135">
        <v>1.65</v>
      </c>
      <c r="J1011" s="39">
        <f>Table_ForecastInput[[#This Row],[Quote]]/Table_ForecastInput[[#This Row],[Closer]]-100%</f>
        <v>5.4545454545454675E-2</v>
      </c>
      <c r="K1011" s="36"/>
      <c r="L1011" s="20">
        <v>0.37</v>
      </c>
      <c r="M1011" s="139">
        <f>M1010+Table_ForecastInput[[#This Row],[gew./verl. EH]]</f>
        <v>94.015000000000128</v>
      </c>
    </row>
    <row r="1012" spans="2:13" ht="21" customHeight="1" x14ac:dyDescent="0.3">
      <c r="B1012" s="123">
        <v>44851</v>
      </c>
      <c r="C1012" s="120" t="s">
        <v>9</v>
      </c>
      <c r="D1012" s="121" t="s">
        <v>180</v>
      </c>
      <c r="E1012" s="121" t="s">
        <v>58</v>
      </c>
      <c r="F1012" s="121" t="s">
        <v>58</v>
      </c>
      <c r="G1012" s="122">
        <v>-0.5</v>
      </c>
      <c r="H1012" s="122">
        <v>1.77</v>
      </c>
      <c r="I1012" s="135">
        <v>1.68</v>
      </c>
      <c r="J1012" s="39">
        <f>Table_ForecastInput[[#This Row],[Quote]]/Table_ForecastInput[[#This Row],[Closer]]-100%</f>
        <v>5.3571428571428603E-2</v>
      </c>
      <c r="K1012" s="36"/>
      <c r="L1012" s="20">
        <v>0.77</v>
      </c>
      <c r="M1012" s="139">
        <f>M1011+Table_ForecastInput[[#This Row],[gew./verl. EH]]</f>
        <v>94.785000000000124</v>
      </c>
    </row>
    <row r="1013" spans="2:13" ht="21" customHeight="1" x14ac:dyDescent="0.3">
      <c r="B1013" s="123">
        <v>44856</v>
      </c>
      <c r="C1013" s="120" t="s">
        <v>21</v>
      </c>
      <c r="D1013" s="121" t="s">
        <v>53</v>
      </c>
      <c r="E1013" s="121" t="s">
        <v>69</v>
      </c>
      <c r="F1013" s="121" t="s">
        <v>53</v>
      </c>
      <c r="G1013" s="122">
        <v>-0.5</v>
      </c>
      <c r="H1013" s="127">
        <v>1.92</v>
      </c>
      <c r="I1013" s="135">
        <v>1.96</v>
      </c>
      <c r="J1013" s="39">
        <f>Table_ForecastInput[[#This Row],[Quote]]/Table_ForecastInput[[#This Row],[Closer]]-100%</f>
        <v>-2.0408163265306145E-2</v>
      </c>
      <c r="K1013" s="36"/>
      <c r="L1013" s="20">
        <v>0.91999999999999993</v>
      </c>
      <c r="M1013" s="139">
        <f>M1012+Table_ForecastInput[[#This Row],[gew./verl. EH]]</f>
        <v>95.705000000000126</v>
      </c>
    </row>
    <row r="1014" spans="2:13" ht="21" customHeight="1" x14ac:dyDescent="0.3">
      <c r="B1014" s="123">
        <v>44856</v>
      </c>
      <c r="C1014" s="120" t="s">
        <v>9</v>
      </c>
      <c r="D1014" s="121" t="s">
        <v>10</v>
      </c>
      <c r="E1014" s="121" t="s">
        <v>131</v>
      </c>
      <c r="F1014" s="121" t="s">
        <v>131</v>
      </c>
      <c r="G1014" s="122">
        <v>-0.25</v>
      </c>
      <c r="H1014" s="127">
        <v>1.93</v>
      </c>
      <c r="I1014" s="135">
        <v>1.93</v>
      </c>
      <c r="J1014" s="39">
        <f>Table_ForecastInput[[#This Row],[Quote]]/Table_ForecastInput[[#This Row],[Closer]]-100%</f>
        <v>0</v>
      </c>
      <c r="K1014" s="36"/>
      <c r="L1014" s="20">
        <v>0.92999999999999994</v>
      </c>
      <c r="M1014" s="139">
        <f>M1013+Table_ForecastInput[[#This Row],[gew./verl. EH]]</f>
        <v>96.635000000000133</v>
      </c>
    </row>
    <row r="1015" spans="2:13" ht="21" customHeight="1" x14ac:dyDescent="0.3">
      <c r="B1015" s="123">
        <v>44857</v>
      </c>
      <c r="C1015" s="120" t="s">
        <v>9</v>
      </c>
      <c r="D1015" s="121" t="s">
        <v>85</v>
      </c>
      <c r="E1015" s="121" t="s">
        <v>14</v>
      </c>
      <c r="F1015" s="121" t="s">
        <v>85</v>
      </c>
      <c r="G1015" s="122">
        <v>-0.25</v>
      </c>
      <c r="H1015" s="122">
        <v>1.94</v>
      </c>
      <c r="I1015" s="135">
        <v>1.86</v>
      </c>
      <c r="J1015" s="39">
        <f>Table_ForecastInput[[#This Row],[Quote]]/Table_ForecastInput[[#This Row],[Closer]]-100%</f>
        <v>4.3010752688172005E-2</v>
      </c>
      <c r="K1015" s="36"/>
      <c r="L1015" s="20">
        <v>0.94</v>
      </c>
      <c r="M1015" s="139">
        <f>M1014+Table_ForecastInput[[#This Row],[gew./verl. EH]]</f>
        <v>97.575000000000131</v>
      </c>
    </row>
    <row r="1016" spans="2:13" ht="21" customHeight="1" x14ac:dyDescent="0.3">
      <c r="B1016" s="123">
        <v>44857</v>
      </c>
      <c r="C1016" s="120" t="s">
        <v>21</v>
      </c>
      <c r="D1016" s="121" t="s">
        <v>224</v>
      </c>
      <c r="E1016" s="121" t="s">
        <v>181</v>
      </c>
      <c r="F1016" s="121" t="s">
        <v>224</v>
      </c>
      <c r="G1016" s="122">
        <v>-0.5</v>
      </c>
      <c r="H1016" s="122">
        <v>1.97</v>
      </c>
      <c r="I1016" s="135">
        <v>1.77</v>
      </c>
      <c r="J1016" s="39">
        <f>Table_ForecastInput[[#This Row],[Quote]]/Table_ForecastInput[[#This Row],[Closer]]-100%</f>
        <v>0.11299435028248594</v>
      </c>
      <c r="K1016" s="36"/>
      <c r="L1016" s="20">
        <v>0.97</v>
      </c>
      <c r="M1016" s="139">
        <f>M1015+Table_ForecastInput[[#This Row],[gew./verl. EH]]</f>
        <v>98.54500000000013</v>
      </c>
    </row>
    <row r="1017" spans="2:13" ht="21" customHeight="1" x14ac:dyDescent="0.3">
      <c r="B1017" s="123">
        <v>44857</v>
      </c>
      <c r="C1017" s="120" t="s">
        <v>16</v>
      </c>
      <c r="D1017" s="121" t="s">
        <v>97</v>
      </c>
      <c r="E1017" s="121" t="s">
        <v>207</v>
      </c>
      <c r="F1017" s="121" t="s">
        <v>97</v>
      </c>
      <c r="G1017" s="122">
        <v>-0.25</v>
      </c>
      <c r="H1017" s="127">
        <v>1.84</v>
      </c>
      <c r="I1017" s="135">
        <v>1.92</v>
      </c>
      <c r="J1017" s="39">
        <f>Table_ForecastInput[[#This Row],[Quote]]/Table_ForecastInput[[#This Row],[Closer]]-100%</f>
        <v>-4.166666666666663E-2</v>
      </c>
      <c r="K1017" s="36"/>
      <c r="L1017" s="20">
        <v>-1</v>
      </c>
      <c r="M1017" s="139">
        <f>M1016+Table_ForecastInput[[#This Row],[gew./verl. EH]]</f>
        <v>97.54500000000013</v>
      </c>
    </row>
    <row r="1018" spans="2:13" ht="21" customHeight="1" x14ac:dyDescent="0.3">
      <c r="B1018" s="123">
        <v>44863</v>
      </c>
      <c r="C1018" s="120" t="s">
        <v>21</v>
      </c>
      <c r="D1018" s="121" t="s">
        <v>80</v>
      </c>
      <c r="E1018" s="121" t="s">
        <v>95</v>
      </c>
      <c r="F1018" s="121" t="s">
        <v>80</v>
      </c>
      <c r="G1018" s="122">
        <v>-0.5</v>
      </c>
      <c r="H1018" s="122">
        <v>1.83</v>
      </c>
      <c r="I1018" s="135">
        <v>1.7</v>
      </c>
      <c r="J1018" s="39">
        <f>Table_ForecastInput[[#This Row],[Quote]]/Table_ForecastInput[[#This Row],[Closer]]-100%</f>
        <v>7.647058823529429E-2</v>
      </c>
      <c r="K1018" s="36"/>
      <c r="L1018" s="20">
        <v>0.83000000000000007</v>
      </c>
      <c r="M1018" s="139">
        <f>M1017+Table_ForecastInput[[#This Row],[gew./verl. EH]]</f>
        <v>98.375000000000128</v>
      </c>
    </row>
    <row r="1019" spans="2:13" ht="21" customHeight="1" x14ac:dyDescent="0.3">
      <c r="B1019" s="123">
        <v>44863</v>
      </c>
      <c r="C1019" s="120" t="s">
        <v>16</v>
      </c>
      <c r="D1019" s="121" t="s">
        <v>66</v>
      </c>
      <c r="E1019" s="121" t="s">
        <v>78</v>
      </c>
      <c r="F1019" s="121" t="s">
        <v>66</v>
      </c>
      <c r="G1019" s="122">
        <v>-0.25</v>
      </c>
      <c r="H1019" s="122">
        <v>1.89</v>
      </c>
      <c r="I1019" s="135">
        <v>1.88</v>
      </c>
      <c r="J1019" s="39">
        <f>Table_ForecastInput[[#This Row],[Quote]]/Table_ForecastInput[[#This Row],[Closer]]-100%</f>
        <v>5.3191489361701372E-3</v>
      </c>
      <c r="K1019" s="36"/>
      <c r="L1019" s="20">
        <v>-0.5</v>
      </c>
      <c r="M1019" s="139">
        <f>M1018+Table_ForecastInput[[#This Row],[gew./verl. EH]]</f>
        <v>97.875000000000128</v>
      </c>
    </row>
    <row r="1020" spans="2:13" ht="21" customHeight="1" x14ac:dyDescent="0.3">
      <c r="B1020" s="123">
        <v>44863</v>
      </c>
      <c r="C1020" s="120" t="s">
        <v>16</v>
      </c>
      <c r="D1020" s="121" t="s">
        <v>195</v>
      </c>
      <c r="E1020" s="121" t="s">
        <v>77</v>
      </c>
      <c r="F1020" s="121" t="s">
        <v>195</v>
      </c>
      <c r="G1020" s="122">
        <v>-0.5</v>
      </c>
      <c r="H1020" s="122">
        <v>1.96</v>
      </c>
      <c r="I1020" s="135">
        <v>2.08</v>
      </c>
      <c r="J1020" s="39">
        <f>Table_ForecastInput[[#This Row],[Quote]]/Table_ForecastInput[[#This Row],[Closer]]-100%</f>
        <v>-5.7692307692307709E-2</v>
      </c>
      <c r="K1020" s="36"/>
      <c r="L1020" s="20">
        <v>0.96</v>
      </c>
      <c r="M1020" s="139">
        <f>M1019+Table_ForecastInput[[#This Row],[gew./verl. EH]]</f>
        <v>98.835000000000122</v>
      </c>
    </row>
    <row r="1021" spans="2:13" ht="21" customHeight="1" x14ac:dyDescent="0.3">
      <c r="B1021" s="123">
        <v>44863</v>
      </c>
      <c r="C1021" s="120" t="s">
        <v>16</v>
      </c>
      <c r="D1021" s="121" t="s">
        <v>88</v>
      </c>
      <c r="E1021" s="121" t="s">
        <v>87</v>
      </c>
      <c r="F1021" s="121" t="s">
        <v>88</v>
      </c>
      <c r="G1021" s="122">
        <v>-0.5</v>
      </c>
      <c r="H1021" s="122">
        <v>1.87</v>
      </c>
      <c r="I1021" s="135">
        <v>1.77</v>
      </c>
      <c r="J1021" s="39">
        <f>Table_ForecastInput[[#This Row],[Quote]]/Table_ForecastInput[[#This Row],[Closer]]-100%</f>
        <v>5.6497175141243083E-2</v>
      </c>
      <c r="K1021" s="36"/>
      <c r="L1021" s="20">
        <v>0.87000000000000011</v>
      </c>
      <c r="M1021" s="139">
        <f>M1020+Table_ForecastInput[[#This Row],[gew./verl. EH]]</f>
        <v>99.705000000000126</v>
      </c>
    </row>
    <row r="1022" spans="2:13" ht="21" customHeight="1" x14ac:dyDescent="0.3">
      <c r="B1022" s="123">
        <v>44863</v>
      </c>
      <c r="C1022" s="120" t="s">
        <v>16</v>
      </c>
      <c r="D1022" s="121" t="s">
        <v>75</v>
      </c>
      <c r="E1022" s="121" t="s">
        <v>67</v>
      </c>
      <c r="F1022" s="121" t="s">
        <v>75</v>
      </c>
      <c r="G1022" s="122">
        <v>-0.25</v>
      </c>
      <c r="H1022" s="122">
        <v>2.0499999999999998</v>
      </c>
      <c r="I1022" s="135">
        <v>1.97</v>
      </c>
      <c r="J1022" s="39">
        <f>Table_ForecastInput[[#This Row],[Quote]]/Table_ForecastInput[[#This Row],[Closer]]-100%</f>
        <v>4.0609137055837463E-2</v>
      </c>
      <c r="K1022" s="36"/>
      <c r="L1022" s="20">
        <v>-0.5</v>
      </c>
      <c r="M1022" s="139">
        <f>M1021+Table_ForecastInput[[#This Row],[gew./verl. EH]]</f>
        <v>99.205000000000126</v>
      </c>
    </row>
    <row r="1023" spans="2:13" ht="21" customHeight="1" x14ac:dyDescent="0.3">
      <c r="B1023" s="123">
        <v>44864</v>
      </c>
      <c r="C1023" s="120" t="s">
        <v>9</v>
      </c>
      <c r="D1023" s="121" t="s">
        <v>244</v>
      </c>
      <c r="E1023" s="121" t="s">
        <v>13</v>
      </c>
      <c r="F1023" s="121" t="s">
        <v>246</v>
      </c>
      <c r="G1023" s="122">
        <v>-0.5</v>
      </c>
      <c r="H1023" s="122">
        <v>1.89</v>
      </c>
      <c r="I1023" s="135">
        <v>1.93</v>
      </c>
      <c r="J1023" s="39">
        <f>Table_ForecastInput[[#This Row],[Quote]]/Table_ForecastInput[[#This Row],[Closer]]-100%</f>
        <v>-2.0725388601036343E-2</v>
      </c>
      <c r="K1023" s="36"/>
      <c r="L1023" s="20">
        <v>-1</v>
      </c>
      <c r="M1023" s="139">
        <f>M1022+Table_ForecastInput[[#This Row],[gew./verl. EH]]</f>
        <v>98.205000000000126</v>
      </c>
    </row>
    <row r="1024" spans="2:13" ht="21" customHeight="1" x14ac:dyDescent="0.3">
      <c r="B1024" s="123">
        <v>44864</v>
      </c>
      <c r="C1024" s="120" t="s">
        <v>6</v>
      </c>
      <c r="D1024" s="121" t="s">
        <v>126</v>
      </c>
      <c r="E1024" s="121" t="s">
        <v>7</v>
      </c>
      <c r="F1024" s="121" t="s">
        <v>126</v>
      </c>
      <c r="G1024" s="122">
        <v>0</v>
      </c>
      <c r="H1024" s="122">
        <v>1.91</v>
      </c>
      <c r="I1024" s="135">
        <v>1.92</v>
      </c>
      <c r="J1024" s="39">
        <f>Table_ForecastInput[[#This Row],[Quote]]/Table_ForecastInput[[#This Row],[Closer]]-100%</f>
        <v>-5.2083333333333703E-3</v>
      </c>
      <c r="K1024" s="36"/>
      <c r="L1024" s="20">
        <v>-1</v>
      </c>
      <c r="M1024" s="139">
        <f>M1023+Table_ForecastInput[[#This Row],[gew./verl. EH]]</f>
        <v>97.205000000000126</v>
      </c>
    </row>
    <row r="1025" spans="2:13" ht="21" customHeight="1" x14ac:dyDescent="0.3">
      <c r="B1025" s="123">
        <v>44864</v>
      </c>
      <c r="C1025" s="120" t="s">
        <v>18</v>
      </c>
      <c r="D1025" s="121" t="s">
        <v>90</v>
      </c>
      <c r="E1025" s="121" t="s">
        <v>59</v>
      </c>
      <c r="F1025" s="121" t="s">
        <v>90</v>
      </c>
      <c r="G1025" s="122">
        <v>-0.5</v>
      </c>
      <c r="H1025" s="122">
        <v>2.04</v>
      </c>
      <c r="I1025" s="135">
        <v>2.06</v>
      </c>
      <c r="J1025" s="39">
        <f>Table_ForecastInput[[#This Row],[Quote]]/Table_ForecastInput[[#This Row],[Closer]]-100%</f>
        <v>-9.7087378640776656E-3</v>
      </c>
      <c r="K1025" s="36"/>
      <c r="L1025" s="20">
        <v>-1</v>
      </c>
      <c r="M1025" s="139">
        <f>M1024+Table_ForecastInput[[#This Row],[gew./verl. EH]]</f>
        <v>96.205000000000126</v>
      </c>
    </row>
    <row r="1026" spans="2:13" ht="21" customHeight="1" x14ac:dyDescent="0.3">
      <c r="B1026" s="123">
        <v>44869</v>
      </c>
      <c r="C1026" s="120" t="s">
        <v>21</v>
      </c>
      <c r="D1026" s="121" t="s">
        <v>60</v>
      </c>
      <c r="E1026" s="121" t="s">
        <v>37</v>
      </c>
      <c r="F1026" s="121" t="s">
        <v>60</v>
      </c>
      <c r="G1026" s="122">
        <v>-0.5</v>
      </c>
      <c r="H1026" s="122">
        <v>2.0299999999999998</v>
      </c>
      <c r="I1026" s="135">
        <v>2.2400000000000002</v>
      </c>
      <c r="J1026" s="39">
        <f>Table_ForecastInput[[#This Row],[Quote]]/Table_ForecastInput[[#This Row],[Closer]]-100%</f>
        <v>-9.3750000000000222E-2</v>
      </c>
      <c r="K1026" s="36"/>
      <c r="L1026" s="20">
        <v>1.0299999999999998</v>
      </c>
      <c r="M1026" s="139">
        <f>M1025+Table_ForecastInput[[#This Row],[gew./verl. EH]]</f>
        <v>97.235000000000127</v>
      </c>
    </row>
    <row r="1027" spans="2:13" ht="21" customHeight="1" x14ac:dyDescent="0.3">
      <c r="B1027" s="123">
        <v>44870</v>
      </c>
      <c r="C1027" s="120" t="s">
        <v>18</v>
      </c>
      <c r="D1027" s="121" t="s">
        <v>30</v>
      </c>
      <c r="E1027" s="121" t="s">
        <v>122</v>
      </c>
      <c r="F1027" s="121" t="s">
        <v>30</v>
      </c>
      <c r="G1027" s="122">
        <v>-0.5</v>
      </c>
      <c r="H1027" s="122">
        <v>1.85</v>
      </c>
      <c r="I1027" s="135">
        <v>1.9</v>
      </c>
      <c r="J1027" s="39">
        <f>Table_ForecastInput[[#This Row],[Quote]]/Table_ForecastInput[[#This Row],[Closer]]-100%</f>
        <v>-2.631578947368407E-2</v>
      </c>
      <c r="K1027" s="36"/>
      <c r="L1027" s="20">
        <v>0.85000000000000009</v>
      </c>
      <c r="M1027" s="139">
        <f>M1026+Table_ForecastInput[[#This Row],[gew./verl. EH]]</f>
        <v>98.085000000000122</v>
      </c>
    </row>
    <row r="1028" spans="2:13" ht="21" customHeight="1" x14ac:dyDescent="0.3">
      <c r="B1028" s="123">
        <v>44870</v>
      </c>
      <c r="C1028" s="120" t="s">
        <v>9</v>
      </c>
      <c r="D1028" s="121" t="s">
        <v>31</v>
      </c>
      <c r="E1028" s="121" t="s">
        <v>11</v>
      </c>
      <c r="F1028" s="121" t="s">
        <v>11</v>
      </c>
      <c r="G1028" s="122">
        <v>-0.25</v>
      </c>
      <c r="H1028" s="122">
        <v>1.82</v>
      </c>
      <c r="I1028" s="135">
        <v>1.91</v>
      </c>
      <c r="J1028" s="39">
        <f>Table_ForecastInput[[#This Row],[Quote]]/Table_ForecastInput[[#This Row],[Closer]]-100%</f>
        <v>-4.7120418848167422E-2</v>
      </c>
      <c r="K1028" s="36"/>
      <c r="L1028" s="20">
        <v>0.82000000000000006</v>
      </c>
      <c r="M1028" s="139">
        <f>M1027+Table_ForecastInput[[#This Row],[gew./verl. EH]]</f>
        <v>98.905000000000115</v>
      </c>
    </row>
    <row r="1029" spans="2:13" ht="21" customHeight="1" x14ac:dyDescent="0.3">
      <c r="B1029" s="123">
        <v>44871</v>
      </c>
      <c r="C1029" s="120" t="s">
        <v>16</v>
      </c>
      <c r="D1029" s="121" t="s">
        <v>81</v>
      </c>
      <c r="E1029" s="121" t="s">
        <v>195</v>
      </c>
      <c r="F1029" s="121" t="s">
        <v>81</v>
      </c>
      <c r="G1029" s="122">
        <v>-0.5</v>
      </c>
      <c r="H1029" s="122">
        <v>1.94</v>
      </c>
      <c r="I1029" s="135">
        <v>1.88</v>
      </c>
      <c r="J1029" s="39">
        <f>Table_ForecastInput[[#This Row],[Quote]]/Table_ForecastInput[[#This Row],[Closer]]-100%</f>
        <v>3.1914893617021267E-2</v>
      </c>
      <c r="K1029" s="36"/>
      <c r="L1029" s="20">
        <v>-1</v>
      </c>
      <c r="M1029" s="139">
        <f>M1028+Table_ForecastInput[[#This Row],[gew./verl. EH]]</f>
        <v>97.905000000000115</v>
      </c>
    </row>
    <row r="1030" spans="2:13" ht="21" customHeight="1" x14ac:dyDescent="0.3">
      <c r="B1030" s="123">
        <v>44871</v>
      </c>
      <c r="C1030" s="120" t="s">
        <v>6</v>
      </c>
      <c r="D1030" s="121" t="s">
        <v>27</v>
      </c>
      <c r="E1030" s="121" t="s">
        <v>33</v>
      </c>
      <c r="F1030" s="121" t="s">
        <v>27</v>
      </c>
      <c r="G1030" s="122">
        <v>-0.25</v>
      </c>
      <c r="H1030" s="122">
        <v>1.88</v>
      </c>
      <c r="I1030" s="135">
        <v>1.88</v>
      </c>
      <c r="J1030" s="39">
        <f>Table_ForecastInput[[#This Row],[Quote]]/Table_ForecastInput[[#This Row],[Closer]]-100%</f>
        <v>0</v>
      </c>
      <c r="K1030" s="36"/>
      <c r="L1030" s="20">
        <v>0.87999999999999989</v>
      </c>
      <c r="M1030" s="139">
        <f>M1029+Table_ForecastInput[[#This Row],[gew./verl. EH]]</f>
        <v>98.78500000000011</v>
      </c>
    </row>
    <row r="1031" spans="2:13" ht="21" customHeight="1" x14ac:dyDescent="0.3">
      <c r="B1031" s="123">
        <v>44871</v>
      </c>
      <c r="C1031" s="120" t="s">
        <v>21</v>
      </c>
      <c r="D1031" s="121" t="s">
        <v>53</v>
      </c>
      <c r="E1031" s="121" t="s">
        <v>125</v>
      </c>
      <c r="F1031" s="121" t="s">
        <v>53</v>
      </c>
      <c r="G1031" s="122">
        <v>-0.5</v>
      </c>
      <c r="H1031" s="122">
        <v>1.81</v>
      </c>
      <c r="I1031" s="135">
        <v>1.65</v>
      </c>
      <c r="J1031" s="39">
        <f>Table_ForecastInput[[#This Row],[Quote]]/Table_ForecastInput[[#This Row],[Closer]]-100%</f>
        <v>9.696969696969715E-2</v>
      </c>
      <c r="K1031" s="36"/>
      <c r="L1031" s="20">
        <v>0.81</v>
      </c>
      <c r="M1031" s="139">
        <f>M1030+Table_ForecastInput[[#This Row],[gew./verl. EH]]</f>
        <v>99.595000000000113</v>
      </c>
    </row>
    <row r="1032" spans="2:13" ht="21" customHeight="1" x14ac:dyDescent="0.3">
      <c r="B1032" s="123">
        <v>44874</v>
      </c>
      <c r="C1032" s="120" t="s">
        <v>18</v>
      </c>
      <c r="D1032" s="121" t="s">
        <v>247</v>
      </c>
      <c r="E1032" s="121" t="s">
        <v>28</v>
      </c>
      <c r="F1032" s="121" t="s">
        <v>247</v>
      </c>
      <c r="G1032" s="122">
        <v>-0.25</v>
      </c>
      <c r="H1032" s="122">
        <v>1.93</v>
      </c>
      <c r="I1032" s="135">
        <v>1.74</v>
      </c>
      <c r="J1032" s="39">
        <f>Table_ForecastInput[[#This Row],[Quote]]/Table_ForecastInput[[#This Row],[Closer]]-100%</f>
        <v>0.10919540229885061</v>
      </c>
      <c r="K1032" s="36"/>
      <c r="L1032" s="20">
        <v>0.92999999999999994</v>
      </c>
      <c r="M1032" s="139">
        <f>M1031+Table_ForecastInput[[#This Row],[gew./verl. EH]]</f>
        <v>100.52500000000012</v>
      </c>
    </row>
    <row r="1033" spans="2:13" ht="21" customHeight="1" x14ac:dyDescent="0.3">
      <c r="B1033" s="123">
        <v>44875</v>
      </c>
      <c r="C1033" s="120" t="s">
        <v>18</v>
      </c>
      <c r="D1033" s="121" t="s">
        <v>41</v>
      </c>
      <c r="E1033" s="121" t="s">
        <v>55</v>
      </c>
      <c r="F1033" s="121" t="s">
        <v>41</v>
      </c>
      <c r="G1033" s="122">
        <v>-0.25</v>
      </c>
      <c r="H1033" s="122">
        <v>2.0099999999999998</v>
      </c>
      <c r="I1033" s="135">
        <v>1.77</v>
      </c>
      <c r="J1033" s="39">
        <f>Table_ForecastInput[[#This Row],[Quote]]/Table_ForecastInput[[#This Row],[Closer]]-100%</f>
        <v>0.13559322033898291</v>
      </c>
      <c r="K1033" s="36"/>
      <c r="L1033" s="20">
        <v>-0.5</v>
      </c>
      <c r="M1033" s="139">
        <f>M1032+Table_ForecastInput[[#This Row],[gew./verl. EH]]</f>
        <v>100.02500000000012</v>
      </c>
    </row>
    <row r="1034" spans="2:13" ht="21" customHeight="1" x14ac:dyDescent="0.3">
      <c r="B1034" s="123">
        <v>44875</v>
      </c>
      <c r="C1034" s="120" t="s">
        <v>18</v>
      </c>
      <c r="D1034" s="121" t="s">
        <v>54</v>
      </c>
      <c r="E1034" s="121" t="s">
        <v>59</v>
      </c>
      <c r="F1034" s="121" t="s">
        <v>54</v>
      </c>
      <c r="G1034" s="122">
        <v>-0.25</v>
      </c>
      <c r="H1034" s="122">
        <v>1.94</v>
      </c>
      <c r="I1034" s="135">
        <v>1.87</v>
      </c>
      <c r="J1034" s="39">
        <f>Table_ForecastInput[[#This Row],[Quote]]/Table_ForecastInput[[#This Row],[Closer]]-100%</f>
        <v>3.7433155080213831E-2</v>
      </c>
      <c r="K1034" s="36"/>
      <c r="L1034" s="20">
        <v>0.94</v>
      </c>
      <c r="M1034" s="139">
        <f>M1033+Table_ForecastInput[[#This Row],[gew./verl. EH]]</f>
        <v>100.96500000000012</v>
      </c>
    </row>
    <row r="1035" spans="2:13" ht="21" customHeight="1" x14ac:dyDescent="0.3">
      <c r="B1035" s="123">
        <v>44877</v>
      </c>
      <c r="C1035" s="120" t="s">
        <v>16</v>
      </c>
      <c r="D1035" s="121" t="s">
        <v>88</v>
      </c>
      <c r="E1035" s="121" t="s">
        <v>248</v>
      </c>
      <c r="F1035" s="121" t="s">
        <v>88</v>
      </c>
      <c r="G1035" s="122">
        <v>-0.25</v>
      </c>
      <c r="H1035" s="122">
        <v>2.0299999999999998</v>
      </c>
      <c r="I1035" s="135">
        <v>1.87</v>
      </c>
      <c r="J1035" s="39">
        <f>Table_ForecastInput[[#This Row],[Quote]]/Table_ForecastInput[[#This Row],[Closer]]-100%</f>
        <v>8.5561497326203106E-2</v>
      </c>
      <c r="K1035" s="36"/>
      <c r="L1035" s="20">
        <v>1.0299999999999998</v>
      </c>
      <c r="M1035" s="139">
        <f>M1034+Table_ForecastInput[[#This Row],[gew./verl. EH]]</f>
        <v>101.99500000000012</v>
      </c>
    </row>
    <row r="1036" spans="2:13" ht="21" customHeight="1" x14ac:dyDescent="0.3">
      <c r="B1036" s="123">
        <v>44878</v>
      </c>
      <c r="C1036" s="120" t="s">
        <v>9</v>
      </c>
      <c r="D1036" s="121" t="s">
        <v>31</v>
      </c>
      <c r="E1036" s="121" t="s">
        <v>131</v>
      </c>
      <c r="F1036" s="121" t="s">
        <v>131</v>
      </c>
      <c r="G1036" s="122">
        <v>-0.25</v>
      </c>
      <c r="H1036" s="122">
        <v>2.0099999999999998</v>
      </c>
      <c r="I1036" s="135">
        <v>2.0499999999999998</v>
      </c>
      <c r="J1036" s="39">
        <f>Table_ForecastInput[[#This Row],[Quote]]/Table_ForecastInput[[#This Row],[Closer]]-100%</f>
        <v>-1.9512195121951237E-2</v>
      </c>
      <c r="K1036" s="36"/>
      <c r="L1036" s="20">
        <v>1.0099999999999998</v>
      </c>
      <c r="M1036" s="139">
        <f>M1035+Table_ForecastInput[[#This Row],[gew./verl. EH]]</f>
        <v>103.00500000000012</v>
      </c>
    </row>
    <row r="1037" spans="2:13" ht="21" customHeight="1" x14ac:dyDescent="0.3">
      <c r="B1037" s="123">
        <v>44878</v>
      </c>
      <c r="C1037" s="120" t="s">
        <v>16</v>
      </c>
      <c r="D1037" s="121" t="s">
        <v>74</v>
      </c>
      <c r="E1037" s="121" t="s">
        <v>87</v>
      </c>
      <c r="F1037" s="121" t="s">
        <v>74</v>
      </c>
      <c r="G1037" s="122">
        <v>-0.5</v>
      </c>
      <c r="H1037" s="122">
        <v>1.87</v>
      </c>
      <c r="I1037" s="135">
        <v>1.75</v>
      </c>
      <c r="J1037" s="39">
        <f>Table_ForecastInput[[#This Row],[Quote]]/Table_ForecastInput[[#This Row],[Closer]]-100%</f>
        <v>6.8571428571428727E-2</v>
      </c>
      <c r="K1037" s="36"/>
      <c r="L1037" s="20">
        <v>-1</v>
      </c>
      <c r="M1037" s="139">
        <f>M1036+Table_ForecastInput[[#This Row],[gew./verl. EH]]</f>
        <v>102.00500000000012</v>
      </c>
    </row>
    <row r="1038" spans="2:13" ht="21" customHeight="1" x14ac:dyDescent="0.3">
      <c r="B1038" s="123">
        <v>44878</v>
      </c>
      <c r="C1038" s="120" t="s">
        <v>21</v>
      </c>
      <c r="D1038" s="121" t="s">
        <v>53</v>
      </c>
      <c r="E1038" s="121" t="s">
        <v>62</v>
      </c>
      <c r="F1038" s="121" t="s">
        <v>53</v>
      </c>
      <c r="G1038" s="122">
        <v>-0.25</v>
      </c>
      <c r="H1038" s="122">
        <v>1.86</v>
      </c>
      <c r="I1038" s="135">
        <v>1.77</v>
      </c>
      <c r="J1038" s="39">
        <f>Table_ForecastInput[[#This Row],[Quote]]/Table_ForecastInput[[#This Row],[Closer]]-100%</f>
        <v>5.0847457627118731E-2</v>
      </c>
      <c r="K1038" s="36"/>
      <c r="L1038" s="20">
        <v>0.8600000000000001</v>
      </c>
      <c r="M1038" s="139">
        <f>M1037+Table_ForecastInput[[#This Row],[gew./verl. EH]]</f>
        <v>102.86500000000012</v>
      </c>
    </row>
    <row r="1039" spans="2:13" ht="21" customHeight="1" x14ac:dyDescent="0.3">
      <c r="B1039" s="123">
        <v>44878</v>
      </c>
      <c r="C1039" s="120" t="s">
        <v>9</v>
      </c>
      <c r="D1039" s="121" t="s">
        <v>94</v>
      </c>
      <c r="E1039" s="121" t="s">
        <v>10</v>
      </c>
      <c r="F1039" s="121" t="s">
        <v>94</v>
      </c>
      <c r="G1039" s="122">
        <v>-0.5</v>
      </c>
      <c r="H1039" s="122">
        <v>1.83</v>
      </c>
      <c r="I1039" s="135">
        <v>1.66</v>
      </c>
      <c r="J1039" s="39">
        <f>Table_ForecastInput[[#This Row],[Quote]]/Table_ForecastInput[[#This Row],[Closer]]-100%</f>
        <v>0.10240963855421703</v>
      </c>
      <c r="K1039" s="36"/>
      <c r="L1039" s="20">
        <v>0.83000000000000007</v>
      </c>
      <c r="M1039" s="139">
        <f>M1038+Table_ForecastInput[[#This Row],[gew./verl. EH]]</f>
        <v>103.69500000000012</v>
      </c>
    </row>
    <row r="1040" spans="2:13" ht="21" customHeight="1" x14ac:dyDescent="0.3">
      <c r="B1040" s="123">
        <v>44921</v>
      </c>
      <c r="C1040" s="120" t="s">
        <v>16</v>
      </c>
      <c r="D1040" s="121" t="s">
        <v>65</v>
      </c>
      <c r="E1040" s="121" t="s">
        <v>207</v>
      </c>
      <c r="F1040" s="121" t="s">
        <v>88</v>
      </c>
      <c r="G1040" s="122">
        <v>-0.25</v>
      </c>
      <c r="H1040" s="122">
        <v>2.0299999999999998</v>
      </c>
      <c r="I1040" s="135">
        <v>1.87</v>
      </c>
      <c r="J1040" s="39">
        <f>Table_ForecastInput[[#This Row],[Quote]]/Table_ForecastInput[[#This Row],[Closer]]-100%</f>
        <v>8.5561497326203106E-2</v>
      </c>
      <c r="K1040" s="36"/>
      <c r="L1040" s="20">
        <v>1.0299999999999998</v>
      </c>
      <c r="M1040" s="139">
        <f>M1039+Table_ForecastInput[[#This Row],[gew./verl. EH]]</f>
        <v>104.72500000000012</v>
      </c>
    </row>
    <row r="1041" spans="2:13" ht="21" customHeight="1" x14ac:dyDescent="0.3">
      <c r="B1041" s="123">
        <v>44921</v>
      </c>
      <c r="C1041" s="120" t="s">
        <v>16</v>
      </c>
      <c r="D1041" s="121" t="s">
        <v>195</v>
      </c>
      <c r="E1041" s="121" t="s">
        <v>75</v>
      </c>
      <c r="F1041" s="121" t="s">
        <v>195</v>
      </c>
      <c r="G1041" s="122">
        <v>-0.25</v>
      </c>
      <c r="H1041" s="122">
        <v>1.85</v>
      </c>
      <c r="I1041" s="135">
        <v>1.92</v>
      </c>
      <c r="J1041" s="39">
        <f>Table_ForecastInput[[#This Row],[Quote]]/Table_ForecastInput[[#This Row],[Closer]]-100%</f>
        <v>-3.6458333333333259E-2</v>
      </c>
      <c r="K1041" s="36"/>
      <c r="L1041" s="20">
        <v>-1</v>
      </c>
      <c r="M1041" s="139">
        <f>M1040+Table_ForecastInput[[#This Row],[gew./verl. EH]]</f>
        <v>103.72500000000012</v>
      </c>
    </row>
    <row r="1042" spans="2:13" ht="21" customHeight="1" x14ac:dyDescent="0.3">
      <c r="B1042" s="123">
        <v>44923</v>
      </c>
      <c r="C1042" s="120" t="s">
        <v>6</v>
      </c>
      <c r="D1042" s="121" t="s">
        <v>233</v>
      </c>
      <c r="E1042" s="121" t="s">
        <v>33</v>
      </c>
      <c r="F1042" s="121" t="s">
        <v>233</v>
      </c>
      <c r="G1042" s="122">
        <v>0</v>
      </c>
      <c r="H1042" s="122">
        <v>1.82</v>
      </c>
      <c r="I1042" s="135">
        <v>1.98</v>
      </c>
      <c r="J1042" s="39">
        <f>Table_ForecastInput[[#This Row],[Quote]]/Table_ForecastInput[[#This Row],[Closer]]-100%</f>
        <v>-8.0808080808080773E-2</v>
      </c>
      <c r="K1042" s="36"/>
      <c r="L1042" s="20">
        <v>0</v>
      </c>
      <c r="M1042" s="139">
        <f>M1041+Table_ForecastInput[[#This Row],[gew./verl. EH]]</f>
        <v>103.72500000000012</v>
      </c>
    </row>
    <row r="1043" spans="2:13" ht="21" customHeight="1" x14ac:dyDescent="0.3">
      <c r="B1043" s="123">
        <v>44923</v>
      </c>
      <c r="C1043" s="120" t="s">
        <v>6</v>
      </c>
      <c r="D1043" s="121" t="s">
        <v>249</v>
      </c>
      <c r="E1043" s="121" t="s">
        <v>36</v>
      </c>
      <c r="F1043" s="121" t="s">
        <v>249</v>
      </c>
      <c r="G1043" s="122">
        <v>-0.25</v>
      </c>
      <c r="H1043" s="122">
        <v>1.75</v>
      </c>
      <c r="I1043" s="135">
        <v>1.95</v>
      </c>
      <c r="J1043" s="39">
        <f>Table_ForecastInput[[#This Row],[Quote]]/Table_ForecastInput[[#This Row],[Closer]]-100%</f>
        <v>-0.10256410256410253</v>
      </c>
      <c r="K1043" s="36"/>
      <c r="L1043" s="20">
        <v>0.75</v>
      </c>
      <c r="M1043" s="139">
        <f>M1042+Table_ForecastInput[[#This Row],[gew./verl. EH]]</f>
        <v>104.47500000000012</v>
      </c>
    </row>
    <row r="1044" spans="2:13" ht="21" customHeight="1" x14ac:dyDescent="0.3">
      <c r="B1044" s="123">
        <v>44923</v>
      </c>
      <c r="C1044" s="120" t="s">
        <v>6</v>
      </c>
      <c r="D1044" s="121" t="s">
        <v>232</v>
      </c>
      <c r="E1044" s="121" t="s">
        <v>40</v>
      </c>
      <c r="F1044" s="121" t="s">
        <v>40</v>
      </c>
      <c r="G1044" s="122">
        <v>-0.5</v>
      </c>
      <c r="H1044" s="122">
        <v>1.87</v>
      </c>
      <c r="I1044" s="135">
        <v>1.87</v>
      </c>
      <c r="J1044" s="39">
        <f>Table_ForecastInput[[#This Row],[Quote]]/Table_ForecastInput[[#This Row],[Closer]]-100%</f>
        <v>0</v>
      </c>
      <c r="K1044" s="36"/>
      <c r="L1044" s="20">
        <v>0.87000000000000011</v>
      </c>
      <c r="M1044" s="139">
        <f>M1043+Table_ForecastInput[[#This Row],[gew./verl. EH]]</f>
        <v>105.34500000000013</v>
      </c>
    </row>
    <row r="1045" spans="2:13" ht="21" customHeight="1" x14ac:dyDescent="0.3">
      <c r="B1045" s="123">
        <v>44923</v>
      </c>
      <c r="C1045" s="120" t="s">
        <v>6</v>
      </c>
      <c r="D1045" s="121" t="s">
        <v>25</v>
      </c>
      <c r="E1045" s="121" t="s">
        <v>26</v>
      </c>
      <c r="F1045" s="121" t="s">
        <v>26</v>
      </c>
      <c r="G1045" s="122">
        <v>-0.5</v>
      </c>
      <c r="H1045" s="122">
        <v>1.97</v>
      </c>
      <c r="I1045" s="135">
        <v>2.17</v>
      </c>
      <c r="J1045" s="39">
        <f>Table_ForecastInput[[#This Row],[Quote]]/Table_ForecastInput[[#This Row],[Closer]]-100%</f>
        <v>-9.2165898617511455E-2</v>
      </c>
      <c r="K1045" s="36"/>
      <c r="L1045" s="20">
        <v>0.97</v>
      </c>
      <c r="M1045" s="139">
        <f>M1044+Table_ForecastInput[[#This Row],[gew./verl. EH]]</f>
        <v>106.31500000000013</v>
      </c>
    </row>
    <row r="1046" spans="2:13" ht="21" customHeight="1" x14ac:dyDescent="0.3">
      <c r="B1046" s="123">
        <v>44924</v>
      </c>
      <c r="C1046" s="120" t="s">
        <v>18</v>
      </c>
      <c r="D1046" s="121" t="s">
        <v>20</v>
      </c>
      <c r="E1046" s="121" t="s">
        <v>41</v>
      </c>
      <c r="F1046" s="121" t="s">
        <v>20</v>
      </c>
      <c r="G1046" s="122">
        <v>0</v>
      </c>
      <c r="H1046" s="122">
        <v>1.81</v>
      </c>
      <c r="I1046" s="135">
        <v>1.5</v>
      </c>
      <c r="J1046" s="39">
        <f>Table_ForecastInput[[#This Row],[Quote]]/Table_ForecastInput[[#This Row],[Closer]]-100%</f>
        <v>0.20666666666666678</v>
      </c>
      <c r="K1046" s="36"/>
      <c r="L1046" s="20">
        <v>0</v>
      </c>
      <c r="M1046" s="139">
        <f>M1045+Table_ForecastInput[[#This Row],[gew./verl. EH]]</f>
        <v>106.31500000000013</v>
      </c>
    </row>
    <row r="1047" spans="2:13" ht="21" customHeight="1" x14ac:dyDescent="0.3">
      <c r="B1047" s="123">
        <v>44924</v>
      </c>
      <c r="C1047" s="120" t="s">
        <v>18</v>
      </c>
      <c r="D1047" s="121" t="s">
        <v>59</v>
      </c>
      <c r="E1047" s="121" t="s">
        <v>96</v>
      </c>
      <c r="F1047" s="121" t="s">
        <v>96</v>
      </c>
      <c r="G1047" s="122">
        <v>0</v>
      </c>
      <c r="H1047" s="122">
        <v>1.97</v>
      </c>
      <c r="I1047" s="135">
        <v>1.77</v>
      </c>
      <c r="J1047" s="39">
        <f>Table_ForecastInput[[#This Row],[Quote]]/Table_ForecastInput[[#This Row],[Closer]]-100%</f>
        <v>0.11299435028248594</v>
      </c>
      <c r="K1047" s="36"/>
      <c r="L1047" s="20">
        <v>0</v>
      </c>
      <c r="M1047" s="139">
        <f>M1046+Table_ForecastInput[[#This Row],[gew./verl. EH]]</f>
        <v>106.31500000000013</v>
      </c>
    </row>
    <row r="1048" spans="2:13" ht="21" customHeight="1" x14ac:dyDescent="0.3">
      <c r="B1048" s="123">
        <v>44925</v>
      </c>
      <c r="C1048" s="120" t="s">
        <v>18</v>
      </c>
      <c r="D1048" s="121" t="s">
        <v>55</v>
      </c>
      <c r="E1048" s="121" t="s">
        <v>70</v>
      </c>
      <c r="F1048" s="121" t="s">
        <v>70</v>
      </c>
      <c r="G1048" s="122">
        <v>0.25</v>
      </c>
      <c r="H1048" s="122">
        <v>1.96</v>
      </c>
      <c r="I1048" s="135">
        <v>1.94</v>
      </c>
      <c r="J1048" s="39">
        <f>Table_ForecastInput[[#This Row],[Quote]]/Table_ForecastInput[[#This Row],[Closer]]-100%</f>
        <v>1.0309278350515427E-2</v>
      </c>
      <c r="K1048" s="36"/>
      <c r="L1048" s="20">
        <v>0.48</v>
      </c>
      <c r="M1048" s="139">
        <f>M1047+Table_ForecastInput[[#This Row],[gew./verl. EH]]</f>
        <v>106.79500000000013</v>
      </c>
    </row>
    <row r="1049" spans="2:13" ht="21" customHeight="1" x14ac:dyDescent="0.3">
      <c r="B1049" s="123">
        <v>44926</v>
      </c>
      <c r="C1049" s="120" t="s">
        <v>16</v>
      </c>
      <c r="D1049" s="121" t="s">
        <v>75</v>
      </c>
      <c r="E1049" s="121" t="s">
        <v>77</v>
      </c>
      <c r="F1049" s="121" t="s">
        <v>75</v>
      </c>
      <c r="G1049" s="122">
        <v>-0.25</v>
      </c>
      <c r="H1049" s="122">
        <v>1.8</v>
      </c>
      <c r="I1049" s="135">
        <v>1.6</v>
      </c>
      <c r="J1049" s="39">
        <f>Table_ForecastInput[[#This Row],[Quote]]/Table_ForecastInput[[#This Row],[Closer]]-100%</f>
        <v>0.125</v>
      </c>
      <c r="K1049" s="36"/>
      <c r="L1049" s="20">
        <v>0.8</v>
      </c>
      <c r="M1049" s="139">
        <f>M1048+Table_ForecastInput[[#This Row],[gew./verl. EH]]</f>
        <v>107.59500000000013</v>
      </c>
    </row>
    <row r="1050" spans="2:13" ht="21" customHeight="1" x14ac:dyDescent="0.3">
      <c r="B1050" s="123">
        <v>44926</v>
      </c>
      <c r="C1050" s="120" t="s">
        <v>18</v>
      </c>
      <c r="D1050" s="121" t="s">
        <v>76</v>
      </c>
      <c r="E1050" s="121" t="s">
        <v>54</v>
      </c>
      <c r="F1050" s="121" t="s">
        <v>76</v>
      </c>
      <c r="G1050" s="122">
        <v>-0.5</v>
      </c>
      <c r="H1050" s="122">
        <v>2.0299999999999998</v>
      </c>
      <c r="I1050" s="135">
        <v>2.06</v>
      </c>
      <c r="J1050" s="39">
        <f>Table_ForecastInput[[#This Row],[Quote]]/Table_ForecastInput[[#This Row],[Closer]]-100%</f>
        <v>-1.4563106796116609E-2</v>
      </c>
      <c r="K1050" s="36"/>
      <c r="L1050" s="20">
        <v>1.0299999999999998</v>
      </c>
      <c r="M1050" s="139">
        <f>M1049+Table_ForecastInput[[#This Row],[gew./verl. EH]]</f>
        <v>108.62500000000013</v>
      </c>
    </row>
    <row r="1051" spans="2:13" ht="21" customHeight="1" x14ac:dyDescent="0.3">
      <c r="B1051" s="123">
        <v>44927</v>
      </c>
      <c r="C1051" s="120" t="s">
        <v>6</v>
      </c>
      <c r="D1051" s="121" t="s">
        <v>79</v>
      </c>
      <c r="E1051" s="121" t="s">
        <v>91</v>
      </c>
      <c r="F1051" s="121" t="s">
        <v>91</v>
      </c>
      <c r="G1051" s="122">
        <v>-0.25</v>
      </c>
      <c r="H1051" s="122">
        <v>1.9</v>
      </c>
      <c r="I1051" s="135">
        <v>1.76</v>
      </c>
      <c r="J1051" s="39">
        <f>Table_ForecastInput[[#This Row],[Quote]]/Table_ForecastInput[[#This Row],[Closer]]-100%</f>
        <v>7.9545454545454586E-2</v>
      </c>
      <c r="K1051" s="36"/>
      <c r="L1051" s="20">
        <v>-1</v>
      </c>
      <c r="M1051" s="139">
        <f>M1050+Table_ForecastInput[[#This Row],[gew./verl. EH]]</f>
        <v>107.62500000000013</v>
      </c>
    </row>
    <row r="1052" spans="2:13" ht="21" customHeight="1" x14ac:dyDescent="0.3">
      <c r="B1052" s="123">
        <v>44929</v>
      </c>
      <c r="C1052" s="120" t="s">
        <v>16</v>
      </c>
      <c r="D1052" s="121" t="s">
        <v>138</v>
      </c>
      <c r="E1052" s="121" t="s">
        <v>207</v>
      </c>
      <c r="F1052" s="121" t="s">
        <v>138</v>
      </c>
      <c r="G1052" s="122">
        <v>-0.5</v>
      </c>
      <c r="H1052" s="122">
        <v>1.85</v>
      </c>
      <c r="I1052" s="135">
        <v>1.77</v>
      </c>
      <c r="J1052" s="39">
        <f>Table_ForecastInput[[#This Row],[Quote]]/Table_ForecastInput[[#This Row],[Closer]]-100%</f>
        <v>4.5197740112994378E-2</v>
      </c>
      <c r="K1052" s="36"/>
      <c r="L1052" s="20">
        <v>-1</v>
      </c>
      <c r="M1052" s="139">
        <f>M1051+Table_ForecastInput[[#This Row],[gew./verl. EH]]</f>
        <v>106.62500000000013</v>
      </c>
    </row>
    <row r="1053" spans="2:13" ht="21" customHeight="1" x14ac:dyDescent="0.3">
      <c r="B1053" s="123">
        <v>44929</v>
      </c>
      <c r="C1053" s="120" t="s">
        <v>16</v>
      </c>
      <c r="D1053" s="121" t="s">
        <v>67</v>
      </c>
      <c r="E1053" s="121" t="s">
        <v>74</v>
      </c>
      <c r="F1053" s="121" t="s">
        <v>74</v>
      </c>
      <c r="G1053" s="122">
        <v>-0.25</v>
      </c>
      <c r="H1053" s="122">
        <v>1.85</v>
      </c>
      <c r="I1053" s="135">
        <v>2.0299999999999998</v>
      </c>
      <c r="J1053" s="39">
        <f>Table_ForecastInput[[#This Row],[Quote]]/Table_ForecastInput[[#This Row],[Closer]]-100%</f>
        <v>-8.8669950738916148E-2</v>
      </c>
      <c r="K1053" s="152"/>
      <c r="L1053" s="20">
        <v>0.85000000000000009</v>
      </c>
      <c r="M1053" s="139">
        <f>M1052+Table_ForecastInput[[#This Row],[gew./verl. EH]]</f>
        <v>107.47500000000012</v>
      </c>
    </row>
    <row r="1054" spans="2:13" ht="21" customHeight="1" x14ac:dyDescent="0.3">
      <c r="B1054" s="123">
        <v>44930</v>
      </c>
      <c r="C1054" s="120" t="s">
        <v>9</v>
      </c>
      <c r="D1054" s="121" t="s">
        <v>14</v>
      </c>
      <c r="E1054" s="121" t="s">
        <v>63</v>
      </c>
      <c r="F1054" s="121" t="s">
        <v>63</v>
      </c>
      <c r="G1054" s="122">
        <v>-0.25</v>
      </c>
      <c r="H1054" s="122">
        <v>1.87</v>
      </c>
      <c r="I1054" s="135">
        <v>1.81</v>
      </c>
      <c r="J1054" s="151">
        <f>Table_ForecastInput[[#This Row],[Quote]]/Table_ForecastInput[[#This Row],[Closer]]-100%</f>
        <v>3.3149171270718369E-2</v>
      </c>
      <c r="K1054" s="152"/>
      <c r="L1054" s="20">
        <v>-1</v>
      </c>
      <c r="M1054" s="139">
        <f>M1053+Table_ForecastInput[[#This Row],[gew./verl. EH]]</f>
        <v>106.47500000000012</v>
      </c>
    </row>
    <row r="1055" spans="2:13" ht="21" customHeight="1" x14ac:dyDescent="0.3">
      <c r="B1055" s="123">
        <v>44930</v>
      </c>
      <c r="C1055" s="120" t="s">
        <v>16</v>
      </c>
      <c r="D1055" s="121" t="s">
        <v>77</v>
      </c>
      <c r="E1055" s="121" t="s">
        <v>250</v>
      </c>
      <c r="F1055" s="121" t="s">
        <v>77</v>
      </c>
      <c r="G1055" s="122">
        <v>-0.25</v>
      </c>
      <c r="H1055" s="122">
        <v>1.79</v>
      </c>
      <c r="I1055" s="135">
        <v>1.94</v>
      </c>
      <c r="J1055" s="151">
        <f>Table_ForecastInput[[#This Row],[Quote]]/Table_ForecastInput[[#This Row],[Closer]]-100%</f>
        <v>-7.7319587628865927E-2</v>
      </c>
      <c r="K1055" s="152"/>
      <c r="L1055" s="20">
        <v>-1</v>
      </c>
      <c r="M1055" s="139">
        <f>M1054+Table_ForecastInput[[#This Row],[gew./verl. EH]]</f>
        <v>105.47500000000012</v>
      </c>
    </row>
    <row r="1056" spans="2:13" ht="21" customHeight="1" x14ac:dyDescent="0.3">
      <c r="B1056" s="123">
        <v>44930</v>
      </c>
      <c r="C1056" s="120" t="s">
        <v>9</v>
      </c>
      <c r="D1056" s="121" t="s">
        <v>131</v>
      </c>
      <c r="E1056" s="121" t="s">
        <v>11</v>
      </c>
      <c r="F1056" s="121" t="s">
        <v>131</v>
      </c>
      <c r="G1056" s="122">
        <v>-0.25</v>
      </c>
      <c r="H1056" s="122">
        <v>1.98</v>
      </c>
      <c r="I1056" s="135">
        <v>2</v>
      </c>
      <c r="J1056" s="151">
        <f>Table_ForecastInput[[#This Row],[Quote]]/Table_ForecastInput[[#This Row],[Closer]]-100%</f>
        <v>-1.0000000000000009E-2</v>
      </c>
      <c r="K1056" s="152"/>
      <c r="L1056" s="20">
        <v>0.98</v>
      </c>
      <c r="M1056" s="139">
        <f>M1055+Table_ForecastInput[[#This Row],[gew./verl. EH]]</f>
        <v>106.45500000000013</v>
      </c>
    </row>
    <row r="1057" spans="2:13" ht="21" customHeight="1" x14ac:dyDescent="0.3">
      <c r="B1057" s="123">
        <v>44933</v>
      </c>
      <c r="C1057" s="120" t="s">
        <v>18</v>
      </c>
      <c r="D1057" s="121" t="s">
        <v>98</v>
      </c>
      <c r="E1057" s="121" t="s">
        <v>30</v>
      </c>
      <c r="F1057" s="49" t="s">
        <v>98</v>
      </c>
      <c r="G1057" s="122">
        <v>-0.5</v>
      </c>
      <c r="H1057" s="122">
        <v>2.04</v>
      </c>
      <c r="I1057" s="135">
        <v>2.02</v>
      </c>
      <c r="J1057" s="151">
        <f>Table_ForecastInput[[#This Row],[Quote]]/Table_ForecastInput[[#This Row],[Closer]]-100%</f>
        <v>9.9009900990099098E-3</v>
      </c>
      <c r="K1057" s="152"/>
      <c r="L1057" s="20">
        <v>1.04</v>
      </c>
      <c r="M1057" s="139">
        <f>M1056+Table_ForecastInput[[#This Row],[gew./verl. EH]]</f>
        <v>107.49500000000013</v>
      </c>
    </row>
    <row r="1058" spans="2:13" ht="21" customHeight="1" x14ac:dyDescent="0.3">
      <c r="B1058" s="123">
        <v>44933</v>
      </c>
      <c r="C1058" s="120" t="s">
        <v>18</v>
      </c>
      <c r="D1058" s="121" t="s">
        <v>29</v>
      </c>
      <c r="E1058" s="121" t="s">
        <v>20</v>
      </c>
      <c r="F1058" s="49" t="s">
        <v>29</v>
      </c>
      <c r="G1058" s="122">
        <v>0</v>
      </c>
      <c r="H1058" s="122">
        <v>1.71</v>
      </c>
      <c r="I1058" s="135">
        <v>1.85</v>
      </c>
      <c r="J1058" s="151">
        <f>Table_ForecastInput[[#This Row],[Quote]]/Table_ForecastInput[[#This Row],[Closer]]-100%</f>
        <v>-7.5675675675675791E-2</v>
      </c>
      <c r="K1058" s="152"/>
      <c r="L1058" s="20">
        <v>0</v>
      </c>
      <c r="M1058" s="139">
        <f>M1057+Table_ForecastInput[[#This Row],[gew./verl. EH]]</f>
        <v>107.49500000000013</v>
      </c>
    </row>
    <row r="1059" spans="2:13" ht="21" customHeight="1" x14ac:dyDescent="0.3">
      <c r="B1059" s="123">
        <v>44934</v>
      </c>
      <c r="C1059" s="120" t="s">
        <v>18</v>
      </c>
      <c r="D1059" s="121" t="s">
        <v>41</v>
      </c>
      <c r="E1059" s="121" t="s">
        <v>59</v>
      </c>
      <c r="F1059" s="49" t="s">
        <v>41</v>
      </c>
      <c r="G1059" s="122">
        <v>-0.25</v>
      </c>
      <c r="H1059" s="122">
        <v>1.97</v>
      </c>
      <c r="I1059" s="135">
        <v>2.08</v>
      </c>
      <c r="J1059" s="151">
        <f>Table_ForecastInput[[#This Row],[Quote]]/Table_ForecastInput[[#This Row],[Closer]]-100%</f>
        <v>-5.2884615384615419E-2</v>
      </c>
      <c r="K1059" s="152"/>
      <c r="L1059" s="20">
        <v>-1</v>
      </c>
      <c r="M1059" s="139">
        <f>M1058+Table_ForecastInput[[#This Row],[gew./verl. EH]]</f>
        <v>106.49500000000013</v>
      </c>
    </row>
    <row r="1060" spans="2:13" ht="21" customHeight="1" x14ac:dyDescent="0.3">
      <c r="B1060" s="123">
        <v>44934</v>
      </c>
      <c r="C1060" s="120" t="s">
        <v>18</v>
      </c>
      <c r="D1060" s="121" t="s">
        <v>121</v>
      </c>
      <c r="E1060" s="121" t="s">
        <v>84</v>
      </c>
      <c r="F1060" s="121" t="s">
        <v>84</v>
      </c>
      <c r="G1060" s="122">
        <v>-0.25</v>
      </c>
      <c r="H1060" s="122">
        <v>2.02</v>
      </c>
      <c r="I1060" s="135">
        <v>2.06</v>
      </c>
      <c r="J1060" s="151">
        <f>Table_ForecastInput[[#This Row],[Quote]]/Table_ForecastInput[[#This Row],[Closer]]-100%</f>
        <v>-1.9417475728155331E-2</v>
      </c>
      <c r="K1060" s="152"/>
      <c r="L1060" s="20">
        <v>1.02</v>
      </c>
      <c r="M1060" s="139">
        <f>M1059+Table_ForecastInput[[#This Row],[gew./verl. EH]]</f>
        <v>107.51500000000013</v>
      </c>
    </row>
    <row r="1061" spans="2:13" ht="21" customHeight="1" x14ac:dyDescent="0.3">
      <c r="B1061" s="123">
        <v>44937</v>
      </c>
      <c r="C1061" s="120" t="s">
        <v>6</v>
      </c>
      <c r="D1061" s="121" t="s">
        <v>33</v>
      </c>
      <c r="E1061" s="121" t="s">
        <v>26</v>
      </c>
      <c r="F1061" s="121" t="s">
        <v>26</v>
      </c>
      <c r="G1061" s="122">
        <v>-0.25</v>
      </c>
      <c r="H1061" s="122">
        <v>1.89</v>
      </c>
      <c r="I1061" s="135">
        <v>1.76</v>
      </c>
      <c r="J1061" s="151">
        <f>Table_ForecastInput[[#This Row],[Quote]]/Table_ForecastInput[[#This Row],[Closer]]-100%</f>
        <v>7.3863636363636243E-2</v>
      </c>
      <c r="K1061" s="152"/>
      <c r="L1061" s="20">
        <v>-0.5</v>
      </c>
      <c r="M1061" s="139">
        <f>M1060+Table_ForecastInput[[#This Row],[gew./verl. EH]]</f>
        <v>107.01500000000013</v>
      </c>
    </row>
    <row r="1062" spans="2:13" ht="21" customHeight="1" x14ac:dyDescent="0.3">
      <c r="B1062" s="123">
        <v>44939</v>
      </c>
      <c r="C1062" s="120" t="s">
        <v>9</v>
      </c>
      <c r="D1062" s="121" t="s">
        <v>11</v>
      </c>
      <c r="E1062" s="121" t="s">
        <v>239</v>
      </c>
      <c r="F1062" s="121" t="s">
        <v>11</v>
      </c>
      <c r="G1062" s="122">
        <v>-0.5</v>
      </c>
      <c r="H1062" s="122">
        <v>2.0099999999999998</v>
      </c>
      <c r="I1062" s="135">
        <v>2.12</v>
      </c>
      <c r="J1062" s="151">
        <f>Table_ForecastInput[[#This Row],[Quote]]/Table_ForecastInput[[#This Row],[Closer]]-100%</f>
        <v>-5.1886792452830344E-2</v>
      </c>
      <c r="K1062" s="152"/>
      <c r="L1062" s="20">
        <v>1.0099999999999998</v>
      </c>
      <c r="M1062" s="139">
        <f>M1061+Table_ForecastInput[[#This Row],[gew./verl. EH]]</f>
        <v>108.02500000000013</v>
      </c>
    </row>
    <row r="1063" spans="2:13" ht="21" customHeight="1" x14ac:dyDescent="0.3">
      <c r="B1063" s="123">
        <v>44939</v>
      </c>
      <c r="C1063" s="120" t="s">
        <v>16</v>
      </c>
      <c r="D1063" s="121" t="s">
        <v>87</v>
      </c>
      <c r="E1063" s="121" t="s">
        <v>128</v>
      </c>
      <c r="F1063" s="121" t="s">
        <v>87</v>
      </c>
      <c r="G1063" s="122">
        <v>-0.5</v>
      </c>
      <c r="H1063" s="122">
        <v>2.02</v>
      </c>
      <c r="I1063" s="135">
        <v>2.0299999999999998</v>
      </c>
      <c r="J1063" s="151">
        <f>Table_ForecastInput[[#This Row],[Quote]]/Table_ForecastInput[[#This Row],[Closer]]-100%</f>
        <v>-4.9261083743841194E-3</v>
      </c>
      <c r="K1063" s="152"/>
      <c r="L1063" s="20">
        <v>1.02</v>
      </c>
      <c r="M1063" s="139">
        <f>M1062+Table_ForecastInput[[#This Row],[gew./verl. EH]]</f>
        <v>109.04500000000013</v>
      </c>
    </row>
    <row r="1064" spans="2:13" ht="21" customHeight="1" x14ac:dyDescent="0.3">
      <c r="B1064" s="123">
        <v>44940</v>
      </c>
      <c r="C1064" s="120" t="s">
        <v>16</v>
      </c>
      <c r="D1064" s="121" t="s">
        <v>67</v>
      </c>
      <c r="E1064" s="121" t="s">
        <v>77</v>
      </c>
      <c r="F1064" s="121" t="s">
        <v>67</v>
      </c>
      <c r="G1064" s="122">
        <v>-0.25</v>
      </c>
      <c r="H1064" s="122">
        <v>1.95</v>
      </c>
      <c r="I1064" s="135">
        <v>2.0299999999999998</v>
      </c>
      <c r="J1064" s="151">
        <f>Table_ForecastInput[[#This Row],[Quote]]/Table_ForecastInput[[#This Row],[Closer]]-100%</f>
        <v>-3.9408866995073843E-2</v>
      </c>
      <c r="K1064" s="152"/>
      <c r="L1064" s="20">
        <v>-1</v>
      </c>
      <c r="M1064" s="139">
        <f>M1063+Table_ForecastInput[[#This Row],[gew./verl. EH]]</f>
        <v>108.04500000000013</v>
      </c>
    </row>
    <row r="1065" spans="2:13" ht="21" customHeight="1" x14ac:dyDescent="0.3">
      <c r="B1065" s="123">
        <v>44940</v>
      </c>
      <c r="C1065" s="120" t="s">
        <v>18</v>
      </c>
      <c r="D1065" s="121" t="s">
        <v>20</v>
      </c>
      <c r="E1065" s="121" t="s">
        <v>70</v>
      </c>
      <c r="F1065" s="121" t="s">
        <v>20</v>
      </c>
      <c r="G1065" s="122">
        <v>0</v>
      </c>
      <c r="H1065" s="122">
        <v>1.77</v>
      </c>
      <c r="I1065" s="135">
        <v>1.68</v>
      </c>
      <c r="J1065" s="151">
        <f>Table_ForecastInput[[#This Row],[Quote]]/Table_ForecastInput[[#This Row],[Closer]]-100%</f>
        <v>5.3571428571428603E-2</v>
      </c>
      <c r="K1065" s="152"/>
      <c r="L1065" s="20">
        <v>0.77</v>
      </c>
      <c r="M1065" s="139">
        <f>M1064+Table_ForecastInput[[#This Row],[gew./verl. EH]]</f>
        <v>108.81500000000013</v>
      </c>
    </row>
    <row r="1066" spans="2:13" ht="21" customHeight="1" x14ac:dyDescent="0.3">
      <c r="B1066" s="123">
        <v>44940</v>
      </c>
      <c r="C1066" s="120" t="s">
        <v>18</v>
      </c>
      <c r="D1066" s="121" t="s">
        <v>56</v>
      </c>
      <c r="E1066" s="121" t="s">
        <v>98</v>
      </c>
      <c r="F1066" s="121" t="s">
        <v>56</v>
      </c>
      <c r="G1066" s="122">
        <v>-0.25</v>
      </c>
      <c r="H1066" s="122">
        <v>1.81</v>
      </c>
      <c r="I1066" s="135">
        <v>1.84</v>
      </c>
      <c r="J1066" s="151">
        <f>Table_ForecastInput[[#This Row],[Quote]]/Table_ForecastInput[[#This Row],[Closer]]-100%</f>
        <v>-1.6304347826086918E-2</v>
      </c>
      <c r="K1066" s="152"/>
      <c r="L1066" s="20">
        <v>0.81</v>
      </c>
      <c r="M1066" s="139">
        <f>M1065+Table_ForecastInput[[#This Row],[gew./verl. EH]]</f>
        <v>109.62500000000013</v>
      </c>
    </row>
    <row r="1067" spans="2:13" ht="21" customHeight="1" x14ac:dyDescent="0.3">
      <c r="B1067" s="123">
        <v>44941</v>
      </c>
      <c r="C1067" s="120" t="s">
        <v>9</v>
      </c>
      <c r="D1067" s="121" t="s">
        <v>13</v>
      </c>
      <c r="E1067" s="121" t="s">
        <v>85</v>
      </c>
      <c r="F1067" s="121" t="s">
        <v>13</v>
      </c>
      <c r="G1067" s="122">
        <v>-0.5</v>
      </c>
      <c r="H1067" s="122">
        <v>2.02</v>
      </c>
      <c r="I1067" s="135">
        <v>1.91</v>
      </c>
      <c r="J1067" s="151">
        <f>Table_ForecastInput[[#This Row],[Quote]]/Table_ForecastInput[[#This Row],[Closer]]-100%</f>
        <v>5.7591623036649331E-2</v>
      </c>
      <c r="K1067" s="152"/>
      <c r="L1067" s="20">
        <v>-1</v>
      </c>
      <c r="M1067" s="139">
        <f>M1066+Table_ForecastInput[[#This Row],[gew./verl. EH]]</f>
        <v>108.62500000000013</v>
      </c>
    </row>
    <row r="1068" spans="2:13" ht="21" customHeight="1" x14ac:dyDescent="0.3">
      <c r="B1068" s="123">
        <v>44941</v>
      </c>
      <c r="C1068" s="120" t="s">
        <v>6</v>
      </c>
      <c r="D1068" s="121" t="s">
        <v>36</v>
      </c>
      <c r="E1068" s="121" t="s">
        <v>232</v>
      </c>
      <c r="F1068" s="121" t="s">
        <v>36</v>
      </c>
      <c r="G1068" s="122">
        <v>0</v>
      </c>
      <c r="H1068" s="122">
        <v>1.8</v>
      </c>
      <c r="I1068" s="135">
        <v>1.7</v>
      </c>
      <c r="J1068" s="151">
        <f>Table_ForecastInput[[#This Row],[Quote]]/Table_ForecastInput[[#This Row],[Closer]]-100%</f>
        <v>5.8823529411764719E-2</v>
      </c>
      <c r="K1068" s="152"/>
      <c r="L1068" s="20">
        <v>-1</v>
      </c>
      <c r="M1068" s="139">
        <f>M1067+Table_ForecastInput[[#This Row],[gew./verl. EH]]</f>
        <v>107.62500000000013</v>
      </c>
    </row>
    <row r="1069" spans="2:13" ht="21" customHeight="1" x14ac:dyDescent="0.3">
      <c r="B1069" s="123">
        <v>44941</v>
      </c>
      <c r="C1069" s="120" t="s">
        <v>6</v>
      </c>
      <c r="D1069" s="121" t="s">
        <v>197</v>
      </c>
      <c r="E1069" s="121" t="s">
        <v>33</v>
      </c>
      <c r="F1069" s="121" t="s">
        <v>197</v>
      </c>
      <c r="G1069" s="122">
        <v>0</v>
      </c>
      <c r="H1069" s="122">
        <v>1.91</v>
      </c>
      <c r="I1069" s="135">
        <v>1.76</v>
      </c>
      <c r="J1069" s="151">
        <f>Table_ForecastInput[[#This Row],[Quote]]/Table_ForecastInput[[#This Row],[Closer]]-100%</f>
        <v>8.5227272727272707E-2</v>
      </c>
      <c r="K1069" s="152"/>
      <c r="L1069" s="20">
        <v>-1</v>
      </c>
      <c r="M1069" s="139">
        <f>M1068+Table_ForecastInput[[#This Row],[gew./verl. EH]]</f>
        <v>106.62500000000013</v>
      </c>
    </row>
    <row r="1070" spans="2:13" ht="21" customHeight="1" x14ac:dyDescent="0.3">
      <c r="B1070" s="123">
        <v>44941</v>
      </c>
      <c r="C1070" s="120" t="s">
        <v>6</v>
      </c>
      <c r="D1070" s="121" t="s">
        <v>72</v>
      </c>
      <c r="E1070" s="121" t="s">
        <v>25</v>
      </c>
      <c r="F1070" s="121" t="s">
        <v>72</v>
      </c>
      <c r="G1070" s="122">
        <v>-0.25</v>
      </c>
      <c r="H1070" s="122">
        <v>1.79</v>
      </c>
      <c r="I1070" s="135">
        <v>1.6</v>
      </c>
      <c r="J1070" s="151">
        <f>Table_ForecastInput[[#This Row],[Quote]]/Table_ForecastInput[[#This Row],[Closer]]-100%</f>
        <v>0.11874999999999991</v>
      </c>
      <c r="K1070" s="152"/>
      <c r="L1070" s="20">
        <v>-0.5</v>
      </c>
      <c r="M1070" s="139">
        <f>M1069+Table_ForecastInput[[#This Row],[gew./verl. EH]]</f>
        <v>106.12500000000013</v>
      </c>
    </row>
    <row r="1071" spans="2:13" ht="21" customHeight="1" x14ac:dyDescent="0.3">
      <c r="B1071" s="123">
        <v>44941</v>
      </c>
      <c r="C1071" s="120" t="s">
        <v>9</v>
      </c>
      <c r="D1071" s="121" t="s">
        <v>58</v>
      </c>
      <c r="E1071" s="121" t="s">
        <v>10</v>
      </c>
      <c r="F1071" s="121" t="s">
        <v>58</v>
      </c>
      <c r="G1071" s="122">
        <v>-0.25</v>
      </c>
      <c r="H1071" s="122">
        <v>1.8</v>
      </c>
      <c r="I1071" s="135">
        <v>1.83</v>
      </c>
      <c r="J1071" s="151">
        <f>Table_ForecastInput[[#This Row],[Quote]]/Table_ForecastInput[[#This Row],[Closer]]-100%</f>
        <v>-1.6393442622950838E-2</v>
      </c>
      <c r="K1071" s="152"/>
      <c r="L1071" s="20">
        <v>0.8</v>
      </c>
      <c r="M1071" s="139">
        <f>M1070+Table_ForecastInput[[#This Row],[gew./verl. EH]]</f>
        <v>106.92500000000013</v>
      </c>
    </row>
    <row r="1072" spans="2:13" ht="21" customHeight="1" x14ac:dyDescent="0.3">
      <c r="B1072" s="123">
        <v>44947</v>
      </c>
      <c r="C1072" s="120" t="s">
        <v>16</v>
      </c>
      <c r="D1072" s="121" t="s">
        <v>118</v>
      </c>
      <c r="E1072" s="121" t="s">
        <v>248</v>
      </c>
      <c r="F1072" s="121" t="s">
        <v>118</v>
      </c>
      <c r="G1072" s="122">
        <v>-0.5</v>
      </c>
      <c r="H1072" s="122">
        <v>1.91</v>
      </c>
      <c r="I1072" s="135">
        <v>2.0499999999999998</v>
      </c>
      <c r="J1072" s="151">
        <f>Table_ForecastInput[[#This Row],[Quote]]/Table_ForecastInput[[#This Row],[Closer]]-100%</f>
        <v>-6.8292682926829218E-2</v>
      </c>
      <c r="K1072" s="152"/>
      <c r="L1072" s="20">
        <v>-1</v>
      </c>
      <c r="M1072" s="139">
        <f>M1071+Table_ForecastInput[[#This Row],[gew./verl. EH]]</f>
        <v>105.92500000000013</v>
      </c>
    </row>
    <row r="1073" spans="2:13" ht="21" customHeight="1" x14ac:dyDescent="0.3">
      <c r="B1073" s="123">
        <v>44947</v>
      </c>
      <c r="C1073" s="120" t="s">
        <v>21</v>
      </c>
      <c r="D1073" s="121" t="s">
        <v>37</v>
      </c>
      <c r="E1073" s="121" t="s">
        <v>158</v>
      </c>
      <c r="F1073" s="121" t="s">
        <v>37</v>
      </c>
      <c r="G1073" s="122">
        <v>0</v>
      </c>
      <c r="H1073" s="122">
        <v>1.83</v>
      </c>
      <c r="I1073" s="135">
        <v>1.68</v>
      </c>
      <c r="J1073" s="151">
        <f>Table_ForecastInput[[#This Row],[Quote]]/Table_ForecastInput[[#This Row],[Closer]]-100%</f>
        <v>8.9285714285714413E-2</v>
      </c>
      <c r="K1073" s="152"/>
      <c r="L1073" s="20">
        <v>0</v>
      </c>
      <c r="M1073" s="139">
        <f>M1072+Table_ForecastInput[[#This Row],[gew./verl. EH]]</f>
        <v>105.92500000000013</v>
      </c>
    </row>
    <row r="1074" spans="2:13" ht="21" customHeight="1" x14ac:dyDescent="0.3">
      <c r="B1074" s="123">
        <v>44947</v>
      </c>
      <c r="C1074" s="120" t="s">
        <v>21</v>
      </c>
      <c r="D1074" s="121" t="s">
        <v>23</v>
      </c>
      <c r="E1074" s="121" t="s">
        <v>53</v>
      </c>
      <c r="F1074" s="121" t="s">
        <v>23</v>
      </c>
      <c r="G1074" s="122">
        <v>0</v>
      </c>
      <c r="H1074" s="122">
        <v>1.91</v>
      </c>
      <c r="I1074" s="135">
        <v>1.64</v>
      </c>
      <c r="J1074" s="151">
        <f>Table_ForecastInput[[#This Row],[Quote]]/Table_ForecastInput[[#This Row],[Closer]]-100%</f>
        <v>0.16463414634146334</v>
      </c>
      <c r="K1074" s="152"/>
      <c r="L1074" s="20">
        <v>0.90999999999999992</v>
      </c>
      <c r="M1074" s="139">
        <f>M1073+Table_ForecastInput[[#This Row],[gew./verl. EH]]</f>
        <v>106.83500000000012</v>
      </c>
    </row>
    <row r="1075" spans="2:13" ht="21" customHeight="1" x14ac:dyDescent="0.3">
      <c r="B1075" s="123">
        <v>44947</v>
      </c>
      <c r="C1075" s="120" t="s">
        <v>16</v>
      </c>
      <c r="D1075" s="121" t="s">
        <v>65</v>
      </c>
      <c r="E1075" s="121" t="s">
        <v>74</v>
      </c>
      <c r="F1075" s="121" t="s">
        <v>74</v>
      </c>
      <c r="G1075" s="122">
        <v>-0.25</v>
      </c>
      <c r="H1075" s="122">
        <v>1.83</v>
      </c>
      <c r="I1075" s="135">
        <v>1.62</v>
      </c>
      <c r="J1075" s="151">
        <f>Table_ForecastInput[[#This Row],[Quote]]/Table_ForecastInput[[#This Row],[Closer]]-100%</f>
        <v>0.12962962962962954</v>
      </c>
      <c r="K1075" s="152"/>
      <c r="L1075" s="20">
        <v>-0.5</v>
      </c>
      <c r="M1075" s="139">
        <f>M1074+Table_ForecastInput[[#This Row],[gew./verl. EH]]</f>
        <v>106.33500000000012</v>
      </c>
    </row>
    <row r="1076" spans="2:13" ht="21" customHeight="1" x14ac:dyDescent="0.3">
      <c r="B1076" s="123">
        <v>44947</v>
      </c>
      <c r="C1076" s="120" t="s">
        <v>16</v>
      </c>
      <c r="D1076" s="121" t="s">
        <v>81</v>
      </c>
      <c r="E1076" s="121" t="s">
        <v>67</v>
      </c>
      <c r="F1076" s="121" t="s">
        <v>81</v>
      </c>
      <c r="G1076" s="122">
        <v>-0.5</v>
      </c>
      <c r="H1076" s="122">
        <v>1.87</v>
      </c>
      <c r="I1076" s="135">
        <v>1.84</v>
      </c>
      <c r="J1076" s="151">
        <f>Table_ForecastInput[[#This Row],[Quote]]/Table_ForecastInput[[#This Row],[Closer]]-100%</f>
        <v>1.6304347826086918E-2</v>
      </c>
      <c r="K1076" s="152"/>
      <c r="L1076" s="20">
        <v>0.87000000000000011</v>
      </c>
      <c r="M1076" s="139">
        <f>M1075+Table_ForecastInput[[#This Row],[gew./verl. EH]]</f>
        <v>107.20500000000013</v>
      </c>
    </row>
    <row r="1077" spans="2:13" ht="21" customHeight="1" x14ac:dyDescent="0.3">
      <c r="B1077" s="123">
        <v>44947</v>
      </c>
      <c r="C1077" s="120" t="s">
        <v>21</v>
      </c>
      <c r="D1077" s="121" t="s">
        <v>125</v>
      </c>
      <c r="E1077" s="121" t="s">
        <v>69</v>
      </c>
      <c r="F1077" s="121" t="s">
        <v>125</v>
      </c>
      <c r="G1077" s="122">
        <v>0</v>
      </c>
      <c r="H1077" s="122">
        <v>1.77</v>
      </c>
      <c r="I1077" s="135">
        <v>1.69</v>
      </c>
      <c r="J1077" s="151">
        <f>Table_ForecastInput[[#This Row],[Quote]]/Table_ForecastInput[[#This Row],[Closer]]-100%</f>
        <v>4.7337278106508895E-2</v>
      </c>
      <c r="K1077" s="152"/>
      <c r="L1077" s="20">
        <v>0.77</v>
      </c>
      <c r="M1077" s="139">
        <f>M1076+Table_ForecastInput[[#This Row],[gew./verl. EH]]</f>
        <v>107.97500000000012</v>
      </c>
    </row>
    <row r="1078" spans="2:13" ht="21" customHeight="1" x14ac:dyDescent="0.3">
      <c r="B1078" s="123">
        <v>44948</v>
      </c>
      <c r="C1078" s="120" t="s">
        <v>9</v>
      </c>
      <c r="D1078" s="121" t="s">
        <v>180</v>
      </c>
      <c r="E1078" s="121" t="s">
        <v>13</v>
      </c>
      <c r="F1078" s="121" t="s">
        <v>13</v>
      </c>
      <c r="G1078" s="122">
        <v>-0.25</v>
      </c>
      <c r="H1078" s="122">
        <v>1.88</v>
      </c>
      <c r="I1078" s="135">
        <v>1.97</v>
      </c>
      <c r="J1078" s="151">
        <f>Table_ForecastInput[[#This Row],[Quote]]/Table_ForecastInput[[#This Row],[Closer]]-100%</f>
        <v>-4.5685279187817285E-2</v>
      </c>
      <c r="K1078" s="152"/>
      <c r="L1078" s="20">
        <v>0.87999999999999989</v>
      </c>
      <c r="M1078" s="139">
        <f>M1077+Table_ForecastInput[[#This Row],[gew./verl. EH]]</f>
        <v>108.85500000000012</v>
      </c>
    </row>
    <row r="1079" spans="2:13" ht="21" customHeight="1" x14ac:dyDescent="0.3">
      <c r="B1079" s="123">
        <v>44948</v>
      </c>
      <c r="C1079" s="120" t="s">
        <v>16</v>
      </c>
      <c r="D1079" s="121" t="s">
        <v>138</v>
      </c>
      <c r="E1079" s="121" t="s">
        <v>68</v>
      </c>
      <c r="F1079" s="121" t="s">
        <v>138</v>
      </c>
      <c r="G1079" s="122">
        <v>-0.5</v>
      </c>
      <c r="H1079" s="122">
        <v>2</v>
      </c>
      <c r="I1079" s="135">
        <v>1.87</v>
      </c>
      <c r="J1079" s="151">
        <f>Table_ForecastInput[[#This Row],[Quote]]/Table_ForecastInput[[#This Row],[Closer]]-100%</f>
        <v>6.9518716577539941E-2</v>
      </c>
      <c r="K1079" s="152"/>
      <c r="L1079" s="20">
        <v>1</v>
      </c>
      <c r="M1079" s="139">
        <f>M1078+Table_ForecastInput[[#This Row],[gew./verl. EH]]</f>
        <v>109.85500000000012</v>
      </c>
    </row>
    <row r="1080" spans="2:13" ht="21" customHeight="1" x14ac:dyDescent="0.3">
      <c r="B1080" s="123">
        <v>44948</v>
      </c>
      <c r="C1080" s="120" t="s">
        <v>9</v>
      </c>
      <c r="D1080" s="121" t="s">
        <v>222</v>
      </c>
      <c r="E1080" s="121" t="s">
        <v>58</v>
      </c>
      <c r="F1080" s="121" t="s">
        <v>58</v>
      </c>
      <c r="G1080" s="122">
        <v>-0.5</v>
      </c>
      <c r="H1080" s="122">
        <v>1.86</v>
      </c>
      <c r="I1080" s="135">
        <v>1.77</v>
      </c>
      <c r="J1080" s="151">
        <f>Table_ForecastInput[[#This Row],[Quote]]/Table_ForecastInput[[#This Row],[Closer]]-100%</f>
        <v>5.0847457627118731E-2</v>
      </c>
      <c r="K1080" s="152"/>
      <c r="L1080" s="20">
        <v>0.8600000000000001</v>
      </c>
      <c r="M1080" s="139">
        <f>M1079+Table_ForecastInput[[#This Row],[gew./verl. EH]]</f>
        <v>110.71500000000012</v>
      </c>
    </row>
    <row r="1081" spans="2:13" ht="21" customHeight="1" x14ac:dyDescent="0.3">
      <c r="B1081" s="123">
        <v>44950</v>
      </c>
      <c r="C1081" s="120" t="s">
        <v>9</v>
      </c>
      <c r="D1081" s="121" t="s">
        <v>63</v>
      </c>
      <c r="E1081" s="121" t="s">
        <v>94</v>
      </c>
      <c r="F1081" s="121" t="s">
        <v>94</v>
      </c>
      <c r="G1081" s="122">
        <v>0</v>
      </c>
      <c r="H1081" s="122">
        <v>1.79</v>
      </c>
      <c r="I1081" s="135">
        <v>1.87</v>
      </c>
      <c r="J1081" s="151">
        <f>Table_ForecastInput[[#This Row],[Quote]]/Table_ForecastInput[[#This Row],[Closer]]-100%</f>
        <v>-4.2780748663101664E-2</v>
      </c>
      <c r="K1081" s="152"/>
      <c r="L1081" s="20">
        <v>-1</v>
      </c>
      <c r="M1081" s="139">
        <f>M1080+Table_ForecastInput[[#This Row],[gew./verl. EH]]</f>
        <v>109.71500000000012</v>
      </c>
    </row>
    <row r="1082" spans="2:13" ht="21" customHeight="1" x14ac:dyDescent="0.3">
      <c r="B1082" s="123">
        <v>44953</v>
      </c>
      <c r="C1082" s="120" t="s">
        <v>9</v>
      </c>
      <c r="D1082" s="121" t="s">
        <v>85</v>
      </c>
      <c r="E1082" s="121" t="s">
        <v>234</v>
      </c>
      <c r="F1082" s="121" t="s">
        <v>85</v>
      </c>
      <c r="G1082" s="122">
        <v>-0.5</v>
      </c>
      <c r="H1082" s="122">
        <v>2</v>
      </c>
      <c r="I1082" s="135">
        <v>1.89</v>
      </c>
      <c r="J1082" s="151">
        <f>Table_ForecastInput[[#This Row],[Quote]]/Table_ForecastInput[[#This Row],[Closer]]-100%</f>
        <v>5.8201058201058364E-2</v>
      </c>
      <c r="K1082" s="152"/>
      <c r="L1082" s="20">
        <v>1</v>
      </c>
      <c r="M1082" s="139">
        <f>M1081+Table_ForecastInput[[#This Row],[gew./verl. EH]]</f>
        <v>110.71500000000012</v>
      </c>
    </row>
    <row r="1083" spans="2:13" ht="21" customHeight="1" x14ac:dyDescent="0.3">
      <c r="B1083" s="123">
        <v>44954</v>
      </c>
      <c r="C1083" s="120" t="s">
        <v>21</v>
      </c>
      <c r="D1083" s="121" t="s">
        <v>22</v>
      </c>
      <c r="E1083" s="121" t="s">
        <v>60</v>
      </c>
      <c r="F1083" s="121" t="s">
        <v>22</v>
      </c>
      <c r="G1083" s="122">
        <v>-0.25</v>
      </c>
      <c r="H1083" s="122">
        <v>1.82</v>
      </c>
      <c r="I1083" s="135">
        <v>1.77</v>
      </c>
      <c r="J1083" s="151">
        <f>Table_ForecastInput[[#This Row],[Quote]]/Table_ForecastInput[[#This Row],[Closer]]-100%</f>
        <v>2.8248587570621542E-2</v>
      </c>
      <c r="K1083" s="152"/>
      <c r="L1083" s="20">
        <v>-1</v>
      </c>
      <c r="M1083" s="139">
        <f>M1082+Table_ForecastInput[[#This Row],[gew./verl. EH]]</f>
        <v>109.71500000000012</v>
      </c>
    </row>
    <row r="1084" spans="2:13" ht="21" customHeight="1" x14ac:dyDescent="0.3">
      <c r="B1084" s="123">
        <v>44954</v>
      </c>
      <c r="C1084" s="120" t="s">
        <v>21</v>
      </c>
      <c r="D1084" s="121" t="s">
        <v>158</v>
      </c>
      <c r="E1084" s="121" t="s">
        <v>52</v>
      </c>
      <c r="F1084" s="121" t="s">
        <v>158</v>
      </c>
      <c r="G1084" s="122">
        <v>-0.5</v>
      </c>
      <c r="H1084" s="148">
        <v>1.75</v>
      </c>
      <c r="I1084" s="135">
        <v>1.8</v>
      </c>
      <c r="J1084" s="151">
        <f>Table_ForecastInput[[#This Row],[Quote]]/Table_ForecastInput[[#This Row],[Closer]]-100%</f>
        <v>-2.777777777777779E-2</v>
      </c>
      <c r="K1084" s="152"/>
      <c r="L1084" s="20">
        <v>0.75</v>
      </c>
      <c r="M1084" s="139">
        <f>M1083+Table_ForecastInput[[#This Row],[gew./verl. EH]]</f>
        <v>110.46500000000012</v>
      </c>
    </row>
    <row r="1085" spans="2:13" ht="21" customHeight="1" x14ac:dyDescent="0.3">
      <c r="B1085" s="123">
        <v>44954</v>
      </c>
      <c r="C1085" s="120" t="s">
        <v>6</v>
      </c>
      <c r="D1085" s="121" t="s">
        <v>115</v>
      </c>
      <c r="E1085" s="121" t="s">
        <v>73</v>
      </c>
      <c r="F1085" s="121" t="s">
        <v>115</v>
      </c>
      <c r="G1085" s="122">
        <v>-0.25</v>
      </c>
      <c r="H1085" s="122">
        <v>1.87</v>
      </c>
      <c r="I1085" s="135">
        <v>1.76</v>
      </c>
      <c r="J1085" s="151">
        <f>Table_ForecastInput[[#This Row],[Quote]]/Table_ForecastInput[[#This Row],[Closer]]-100%</f>
        <v>6.25E-2</v>
      </c>
      <c r="K1085" s="152"/>
      <c r="L1085" s="20">
        <v>-0.5</v>
      </c>
      <c r="M1085" s="139">
        <f>M1084+Table_ForecastInput[[#This Row],[gew./verl. EH]]</f>
        <v>109.96500000000012</v>
      </c>
    </row>
    <row r="1086" spans="2:13" ht="21" customHeight="1" x14ac:dyDescent="0.3">
      <c r="B1086" s="123">
        <v>44956</v>
      </c>
      <c r="C1086" s="120" t="s">
        <v>18</v>
      </c>
      <c r="D1086" s="121" t="s">
        <v>76</v>
      </c>
      <c r="E1086" s="121" t="s">
        <v>41</v>
      </c>
      <c r="F1086" s="49" t="s">
        <v>76</v>
      </c>
      <c r="G1086" s="122">
        <v>-0.5</v>
      </c>
      <c r="H1086" s="122">
        <v>1.78</v>
      </c>
      <c r="I1086" s="135">
        <v>1.76</v>
      </c>
      <c r="J1086" s="151">
        <f>Table_ForecastInput[[#This Row],[Quote]]/Table_ForecastInput[[#This Row],[Closer]]-100%</f>
        <v>1.1363636363636465E-2</v>
      </c>
      <c r="K1086" s="152"/>
      <c r="L1086" s="20">
        <v>-1</v>
      </c>
      <c r="M1086" s="139">
        <f>M1085+Table_ForecastInput[[#This Row],[gew./verl. EH]]</f>
        <v>108.96500000000012</v>
      </c>
    </row>
    <row r="1087" spans="2:13" ht="21" customHeight="1" x14ac:dyDescent="0.3">
      <c r="B1087" s="123">
        <v>44958</v>
      </c>
      <c r="C1087" s="120" t="s">
        <v>6</v>
      </c>
      <c r="D1087" s="121" t="s">
        <v>27</v>
      </c>
      <c r="E1087" s="121" t="s">
        <v>126</v>
      </c>
      <c r="F1087" s="49" t="s">
        <v>27</v>
      </c>
      <c r="G1087" s="122">
        <v>-0.5</v>
      </c>
      <c r="H1087" s="122">
        <v>1.88</v>
      </c>
      <c r="I1087" s="135">
        <v>1.8</v>
      </c>
      <c r="J1087" s="151">
        <f>Table_ForecastInput[[#This Row],[Quote]]/Table_ForecastInput[[#This Row],[Closer]]-100%</f>
        <v>4.4444444444444287E-2</v>
      </c>
      <c r="K1087" s="152"/>
      <c r="L1087" s="20">
        <v>0.87999999999999989</v>
      </c>
      <c r="M1087" s="139">
        <f>M1086+Table_ForecastInput[[#This Row],[gew./verl. EH]]</f>
        <v>109.84500000000011</v>
      </c>
    </row>
    <row r="1088" spans="2:13" ht="21" customHeight="1" x14ac:dyDescent="0.3">
      <c r="B1088" s="123">
        <v>44958</v>
      </c>
      <c r="C1088" s="120" t="s">
        <v>6</v>
      </c>
      <c r="D1088" s="121" t="s">
        <v>79</v>
      </c>
      <c r="E1088" s="121" t="s">
        <v>7</v>
      </c>
      <c r="F1088" s="49" t="s">
        <v>79</v>
      </c>
      <c r="G1088" s="122">
        <v>-0.5</v>
      </c>
      <c r="H1088" s="122">
        <v>1.9</v>
      </c>
      <c r="I1088" s="135">
        <v>1.78</v>
      </c>
      <c r="J1088" s="151">
        <f>Table_ForecastInput[[#This Row],[Quote]]/Table_ForecastInput[[#This Row],[Closer]]-100%</f>
        <v>6.7415730337078594E-2</v>
      </c>
      <c r="K1088" s="152"/>
      <c r="L1088" s="20">
        <v>-1</v>
      </c>
      <c r="M1088" s="139">
        <f>M1087+Table_ForecastInput[[#This Row],[gew./verl. EH]]</f>
        <v>108.84500000000011</v>
      </c>
    </row>
    <row r="1089" spans="2:13" ht="21" customHeight="1" x14ac:dyDescent="0.3">
      <c r="B1089" s="123">
        <v>44961</v>
      </c>
      <c r="C1089" s="120" t="s">
        <v>21</v>
      </c>
      <c r="D1089" s="121" t="s">
        <v>62</v>
      </c>
      <c r="E1089" s="121" t="s">
        <v>158</v>
      </c>
      <c r="F1089" s="49" t="s">
        <v>62</v>
      </c>
      <c r="G1089" s="122">
        <v>-0.25</v>
      </c>
      <c r="H1089" s="122">
        <v>1.76</v>
      </c>
      <c r="I1089" s="135">
        <v>1.65</v>
      </c>
      <c r="J1089" s="151">
        <f>Table_ForecastInput[[#This Row],[Quote]]/Table_ForecastInput[[#This Row],[Closer]]-100%</f>
        <v>6.6666666666666652E-2</v>
      </c>
      <c r="K1089" s="152"/>
      <c r="L1089" s="20">
        <v>0.76</v>
      </c>
      <c r="M1089" s="139">
        <f>M1088+Table_ForecastInput[[#This Row],[gew./verl. EH]]</f>
        <v>109.60500000000012</v>
      </c>
    </row>
    <row r="1090" spans="2:13" ht="21" customHeight="1" x14ac:dyDescent="0.3">
      <c r="B1090" s="123">
        <v>44961</v>
      </c>
      <c r="C1090" s="120" t="s">
        <v>16</v>
      </c>
      <c r="D1090" s="121" t="s">
        <v>66</v>
      </c>
      <c r="E1090" s="121" t="s">
        <v>77</v>
      </c>
      <c r="F1090" s="49" t="s">
        <v>66</v>
      </c>
      <c r="G1090" s="122">
        <v>-0.5</v>
      </c>
      <c r="H1090" s="122">
        <v>1.96</v>
      </c>
      <c r="I1090" s="135">
        <v>1.76</v>
      </c>
      <c r="J1090" s="151">
        <f>Table_ForecastInput[[#This Row],[Quote]]/Table_ForecastInput[[#This Row],[Closer]]-100%</f>
        <v>0.11363636363636354</v>
      </c>
      <c r="K1090" s="152"/>
      <c r="L1090" s="20">
        <v>0.96</v>
      </c>
      <c r="M1090" s="139">
        <f>M1089+Table_ForecastInput[[#This Row],[gew./verl. EH]]</f>
        <v>110.56500000000011</v>
      </c>
    </row>
    <row r="1091" spans="2:13" ht="21" customHeight="1" x14ac:dyDescent="0.3">
      <c r="B1091" s="123">
        <v>44961</v>
      </c>
      <c r="C1091" s="120" t="s">
        <v>6</v>
      </c>
      <c r="D1091" s="121" t="s">
        <v>233</v>
      </c>
      <c r="E1091" s="121" t="s">
        <v>26</v>
      </c>
      <c r="F1091" s="49" t="s">
        <v>26</v>
      </c>
      <c r="G1091" s="122">
        <v>-0.5</v>
      </c>
      <c r="H1091" s="122">
        <v>1.83</v>
      </c>
      <c r="I1091" s="135">
        <v>1.61</v>
      </c>
      <c r="J1091" s="151">
        <f>Table_ForecastInput[[#This Row],[Quote]]/Table_ForecastInput[[#This Row],[Closer]]-100%</f>
        <v>0.13664596273291929</v>
      </c>
      <c r="K1091" s="152"/>
      <c r="L1091" s="20">
        <v>0.83000000000000007</v>
      </c>
      <c r="M1091" s="139">
        <f>M1090+Table_ForecastInput[[#This Row],[gew./verl. EH]]</f>
        <v>111.39500000000011</v>
      </c>
    </row>
    <row r="1092" spans="2:13" ht="21" customHeight="1" x14ac:dyDescent="0.3">
      <c r="B1092" s="123">
        <v>44962</v>
      </c>
      <c r="C1092" s="120" t="s">
        <v>21</v>
      </c>
      <c r="D1092" s="121" t="s">
        <v>37</v>
      </c>
      <c r="E1092" s="121" t="s">
        <v>69</v>
      </c>
      <c r="F1092" s="121" t="s">
        <v>37</v>
      </c>
      <c r="G1092" s="122">
        <v>-0.25</v>
      </c>
      <c r="H1092" s="122">
        <v>1.9</v>
      </c>
      <c r="I1092" s="135">
        <v>1.59</v>
      </c>
      <c r="J1092" s="151">
        <f>Table_ForecastInput[[#This Row],[Quote]]/Table_ForecastInput[[#This Row],[Closer]]-100%</f>
        <v>0.19496855345911945</v>
      </c>
      <c r="K1092" s="152"/>
      <c r="L1092" s="20">
        <v>-1</v>
      </c>
      <c r="M1092" s="139">
        <f>M1091+Table_ForecastInput[[#This Row],[gew./verl. EH]]</f>
        <v>110.39500000000011</v>
      </c>
    </row>
    <row r="1093" spans="2:13" ht="21" customHeight="1" x14ac:dyDescent="0.3">
      <c r="B1093" s="123">
        <v>44962</v>
      </c>
      <c r="C1093" s="120" t="s">
        <v>9</v>
      </c>
      <c r="D1093" s="121" t="s">
        <v>10</v>
      </c>
      <c r="E1093" s="121" t="s">
        <v>85</v>
      </c>
      <c r="F1093" s="121" t="s">
        <v>10</v>
      </c>
      <c r="G1093" s="122">
        <v>-0.5</v>
      </c>
      <c r="H1093" s="122">
        <v>1.83</v>
      </c>
      <c r="I1093" s="135">
        <v>1.82</v>
      </c>
      <c r="J1093" s="151">
        <f>Table_ForecastInput[[#This Row],[Quote]]/Table_ForecastInput[[#This Row],[Closer]]-100%</f>
        <v>5.494505494505475E-3</v>
      </c>
      <c r="K1093" s="152"/>
      <c r="L1093" s="20">
        <v>-1</v>
      </c>
      <c r="M1093" s="139">
        <f>M1092+Table_ForecastInput[[#This Row],[gew./verl. EH]]</f>
        <v>109.39500000000011</v>
      </c>
    </row>
    <row r="1094" spans="2:13" ht="21" customHeight="1" x14ac:dyDescent="0.3">
      <c r="B1094" s="123">
        <v>44962</v>
      </c>
      <c r="C1094" s="120" t="s">
        <v>9</v>
      </c>
      <c r="D1094" s="121" t="s">
        <v>131</v>
      </c>
      <c r="E1094" s="121" t="s">
        <v>94</v>
      </c>
      <c r="F1094" s="121" t="s">
        <v>131</v>
      </c>
      <c r="G1094" s="122">
        <v>-0.25</v>
      </c>
      <c r="H1094" s="122">
        <v>1.8</v>
      </c>
      <c r="I1094" s="135">
        <v>1.7</v>
      </c>
      <c r="J1094" s="151">
        <f>Table_ForecastInput[[#This Row],[Quote]]/Table_ForecastInput[[#This Row],[Closer]]-100%</f>
        <v>5.8823529411764719E-2</v>
      </c>
      <c r="K1094" s="152"/>
      <c r="L1094" s="20">
        <v>0.8</v>
      </c>
      <c r="M1094" s="139">
        <f>M1093+Table_ForecastInput[[#This Row],[gew./verl. EH]]</f>
        <v>110.19500000000011</v>
      </c>
    </row>
    <row r="1095" spans="2:13" ht="21" customHeight="1" x14ac:dyDescent="0.3">
      <c r="B1095" s="123">
        <v>44968</v>
      </c>
      <c r="C1095" s="120" t="s">
        <v>9</v>
      </c>
      <c r="D1095" s="121" t="s">
        <v>89</v>
      </c>
      <c r="E1095" s="121" t="s">
        <v>234</v>
      </c>
      <c r="F1095" s="121" t="s">
        <v>89</v>
      </c>
      <c r="G1095" s="122">
        <v>-0.25</v>
      </c>
      <c r="H1095" s="122">
        <v>1.84</v>
      </c>
      <c r="I1095" s="135">
        <v>1.74</v>
      </c>
      <c r="J1095" s="151">
        <f>Table_ForecastInput[[#This Row],[Quote]]/Table_ForecastInput[[#This Row],[Closer]]-100%</f>
        <v>5.7471264367816133E-2</v>
      </c>
      <c r="K1095" s="152"/>
      <c r="L1095" s="20">
        <v>-0.5</v>
      </c>
      <c r="M1095" s="139">
        <f>M1094+Table_ForecastInput[[#This Row],[gew./verl. EH]]</f>
        <v>109.69500000000011</v>
      </c>
    </row>
    <row r="1096" spans="2:13" ht="21" customHeight="1" x14ac:dyDescent="0.3">
      <c r="B1096" s="123">
        <v>44968</v>
      </c>
      <c r="C1096" s="120" t="s">
        <v>16</v>
      </c>
      <c r="D1096" s="121" t="s">
        <v>75</v>
      </c>
      <c r="E1096" s="121" t="s">
        <v>250</v>
      </c>
      <c r="F1096" s="121" t="s">
        <v>75</v>
      </c>
      <c r="G1096" s="122">
        <v>-0.25</v>
      </c>
      <c r="H1096" s="122">
        <v>1.76</v>
      </c>
      <c r="I1096" s="135">
        <v>1.67</v>
      </c>
      <c r="J1096" s="151">
        <f>Table_ForecastInput[[#This Row],[Quote]]/Table_ForecastInput[[#This Row],[Closer]]-100%</f>
        <v>5.3892215568862367E-2</v>
      </c>
      <c r="K1096" s="152"/>
      <c r="L1096" s="20">
        <v>0.76</v>
      </c>
      <c r="M1096" s="139">
        <f>M1095+Table_ForecastInput[[#This Row],[gew./verl. EH]]</f>
        <v>110.45500000000011</v>
      </c>
    </row>
    <row r="1097" spans="2:13" ht="21" customHeight="1" x14ac:dyDescent="0.3">
      <c r="B1097" s="123">
        <v>44968</v>
      </c>
      <c r="C1097" s="120" t="s">
        <v>16</v>
      </c>
      <c r="D1097" s="121" t="s">
        <v>65</v>
      </c>
      <c r="E1097" s="121" t="s">
        <v>97</v>
      </c>
      <c r="F1097" s="121" t="s">
        <v>97</v>
      </c>
      <c r="G1097" s="122">
        <v>-0.25</v>
      </c>
      <c r="H1097" s="122">
        <v>1.85</v>
      </c>
      <c r="I1097" s="135">
        <v>1.79</v>
      </c>
      <c r="J1097" s="151">
        <f>Table_ForecastInput[[#This Row],[Quote]]/Table_ForecastInput[[#This Row],[Closer]]-100%</f>
        <v>3.3519553072625774E-2</v>
      </c>
      <c r="K1097" s="152"/>
      <c r="L1097" s="20">
        <v>-1</v>
      </c>
      <c r="M1097" s="139">
        <f>M1096+Table_ForecastInput[[#This Row],[gew./verl. EH]]</f>
        <v>109.45500000000011</v>
      </c>
    </row>
    <row r="1098" spans="2:13" ht="21" customHeight="1" x14ac:dyDescent="0.3">
      <c r="B1098" s="123">
        <v>44968</v>
      </c>
      <c r="C1098" s="120" t="s">
        <v>9</v>
      </c>
      <c r="D1098" s="121" t="s">
        <v>14</v>
      </c>
      <c r="E1098" s="121" t="s">
        <v>58</v>
      </c>
      <c r="F1098" s="121" t="s">
        <v>58</v>
      </c>
      <c r="G1098" s="122">
        <v>-0.25</v>
      </c>
      <c r="H1098" s="122">
        <v>1.75</v>
      </c>
      <c r="I1098" s="135">
        <v>1.76</v>
      </c>
      <c r="J1098" s="151">
        <f>Table_ForecastInput[[#This Row],[Quote]]/Table_ForecastInput[[#This Row],[Closer]]-100%</f>
        <v>-5.6818181818182323E-3</v>
      </c>
      <c r="K1098" s="152"/>
      <c r="L1098" s="20">
        <v>-0.5</v>
      </c>
      <c r="M1098" s="139">
        <f>M1097+Table_ForecastInput[[#This Row],[gew./verl. EH]]</f>
        <v>108.95500000000011</v>
      </c>
    </row>
    <row r="1099" spans="2:13" ht="21" customHeight="1" x14ac:dyDescent="0.3">
      <c r="B1099" s="123">
        <v>44968</v>
      </c>
      <c r="C1099" s="120" t="s">
        <v>21</v>
      </c>
      <c r="D1099" s="121" t="s">
        <v>80</v>
      </c>
      <c r="E1099" s="121" t="s">
        <v>62</v>
      </c>
      <c r="F1099" s="121" t="s">
        <v>80</v>
      </c>
      <c r="G1099" s="122">
        <v>-0.5</v>
      </c>
      <c r="H1099" s="122">
        <v>1.79</v>
      </c>
      <c r="I1099" s="135">
        <v>1.82</v>
      </c>
      <c r="J1099" s="151">
        <f>Table_ForecastInput[[#This Row],[Quote]]/Table_ForecastInput[[#This Row],[Closer]]-100%</f>
        <v>-1.6483516483516536E-2</v>
      </c>
      <c r="K1099" s="152"/>
      <c r="L1099" s="20">
        <v>-1</v>
      </c>
      <c r="M1099" s="139">
        <f>M1098+Table_ForecastInput[[#This Row],[gew./verl. EH]]</f>
        <v>107.95500000000011</v>
      </c>
    </row>
    <row r="1100" spans="2:13" ht="21" customHeight="1" x14ac:dyDescent="0.3">
      <c r="B1100" s="123">
        <v>44969</v>
      </c>
      <c r="C1100" s="120" t="s">
        <v>9</v>
      </c>
      <c r="D1100" s="121" t="s">
        <v>85</v>
      </c>
      <c r="E1100" s="121" t="s">
        <v>42</v>
      </c>
      <c r="F1100" s="121" t="s">
        <v>85</v>
      </c>
      <c r="G1100" s="122">
        <v>-0.25</v>
      </c>
      <c r="H1100" s="122">
        <v>1.98</v>
      </c>
      <c r="I1100" s="135">
        <v>2.02</v>
      </c>
      <c r="J1100" s="151">
        <f>Table_ForecastInput[[#This Row],[Quote]]/Table_ForecastInput[[#This Row],[Closer]]-100%</f>
        <v>-1.980198019801982E-2</v>
      </c>
      <c r="K1100" s="152"/>
      <c r="L1100" s="20">
        <v>-1</v>
      </c>
      <c r="M1100" s="139">
        <f>M1099+Table_ForecastInput[[#This Row],[gew./verl. EH]]</f>
        <v>106.95500000000011</v>
      </c>
    </row>
    <row r="1101" spans="2:13" ht="21" customHeight="1" x14ac:dyDescent="0.3">
      <c r="B1101" s="123">
        <v>44969</v>
      </c>
      <c r="C1101" s="120" t="s">
        <v>18</v>
      </c>
      <c r="D1101" s="121" t="s">
        <v>55</v>
      </c>
      <c r="E1101" s="121" t="s">
        <v>121</v>
      </c>
      <c r="F1101" s="121" t="s">
        <v>121</v>
      </c>
      <c r="G1101" s="122">
        <v>-0.25</v>
      </c>
      <c r="H1101" s="122">
        <v>1.94</v>
      </c>
      <c r="I1101" s="135">
        <v>1.88</v>
      </c>
      <c r="J1101" s="151">
        <f>Table_ForecastInput[[#This Row],[Quote]]/Table_ForecastInput[[#This Row],[Closer]]-100%</f>
        <v>3.1914893617021267E-2</v>
      </c>
      <c r="K1101" s="152"/>
      <c r="L1101" s="20">
        <v>0.94</v>
      </c>
      <c r="M1101" s="139">
        <f>M1100+Table_ForecastInput[[#This Row],[gew./verl. EH]]</f>
        <v>107.89500000000011</v>
      </c>
    </row>
    <row r="1102" spans="2:13" ht="21" customHeight="1" x14ac:dyDescent="0.3">
      <c r="B1102" s="123">
        <v>44969</v>
      </c>
      <c r="C1102" s="120" t="s">
        <v>9</v>
      </c>
      <c r="D1102" s="121" t="s">
        <v>38</v>
      </c>
      <c r="E1102" s="121" t="s">
        <v>10</v>
      </c>
      <c r="F1102" s="121" t="s">
        <v>38</v>
      </c>
      <c r="G1102" s="122">
        <v>-0.5</v>
      </c>
      <c r="H1102" s="122">
        <v>1.98</v>
      </c>
      <c r="I1102" s="135">
        <v>1.76</v>
      </c>
      <c r="J1102" s="151">
        <f>Table_ForecastInput[[#This Row],[Quote]]/Table_ForecastInput[[#This Row],[Closer]]-100%</f>
        <v>0.125</v>
      </c>
      <c r="K1102" s="152"/>
      <c r="L1102" s="20">
        <v>0.98</v>
      </c>
      <c r="M1102" s="139">
        <f>M1101+Table_ForecastInput[[#This Row],[gew./verl. EH]]</f>
        <v>108.87500000000011</v>
      </c>
    </row>
    <row r="1103" spans="2:13" ht="21" customHeight="1" x14ac:dyDescent="0.3">
      <c r="B1103" s="123">
        <v>44970</v>
      </c>
      <c r="C1103" s="120" t="s">
        <v>9</v>
      </c>
      <c r="D1103" s="121" t="s">
        <v>12</v>
      </c>
      <c r="E1103" s="121" t="s">
        <v>251</v>
      </c>
      <c r="F1103" s="121" t="s">
        <v>12</v>
      </c>
      <c r="G1103" s="122">
        <v>-0.5</v>
      </c>
      <c r="H1103" s="122">
        <v>1.95</v>
      </c>
      <c r="I1103" s="135">
        <v>1.77</v>
      </c>
      <c r="J1103" s="151">
        <f>Table_ForecastInput[[#This Row],[Quote]]/Table_ForecastInput[[#This Row],[Closer]]-100%</f>
        <v>0.10169491525423724</v>
      </c>
      <c r="K1103" s="152"/>
      <c r="L1103" s="20">
        <v>0.95</v>
      </c>
      <c r="M1103" s="139">
        <f>M1102+Table_ForecastInput[[#This Row],[gew./verl. EH]]</f>
        <v>109.82500000000012</v>
      </c>
    </row>
    <row r="1104" spans="2:13" ht="21" customHeight="1" x14ac:dyDescent="0.3">
      <c r="B1104" s="123">
        <v>44970</v>
      </c>
      <c r="C1104" s="120" t="s">
        <v>18</v>
      </c>
      <c r="D1104" s="121" t="s">
        <v>29</v>
      </c>
      <c r="E1104" s="121" t="s">
        <v>57</v>
      </c>
      <c r="F1104" s="121" t="s">
        <v>90</v>
      </c>
      <c r="G1104" s="122">
        <v>-0.25</v>
      </c>
      <c r="H1104" s="122">
        <v>1.96</v>
      </c>
      <c r="I1104" s="135">
        <v>1.82</v>
      </c>
      <c r="J1104" s="151">
        <f>Table_ForecastInput[[#This Row],[Quote]]/Table_ForecastInput[[#This Row],[Closer]]-100%</f>
        <v>7.6923076923076872E-2</v>
      </c>
      <c r="K1104" s="152"/>
      <c r="L1104" s="20">
        <v>0.96</v>
      </c>
      <c r="M1104" s="139">
        <f>M1103+Table_ForecastInput[[#This Row],[gew./verl. EH]]</f>
        <v>110.78500000000011</v>
      </c>
    </row>
    <row r="1105" spans="2:13" ht="21" customHeight="1" x14ac:dyDescent="0.3">
      <c r="B1105" s="123">
        <v>44975</v>
      </c>
      <c r="C1105" s="120" t="s">
        <v>16</v>
      </c>
      <c r="D1105" s="121" t="s">
        <v>66</v>
      </c>
      <c r="E1105" s="121" t="s">
        <v>195</v>
      </c>
      <c r="F1105" s="121" t="s">
        <v>66</v>
      </c>
      <c r="G1105" s="122">
        <v>-0.5</v>
      </c>
      <c r="H1105" s="122">
        <v>1.95</v>
      </c>
      <c r="I1105" s="135">
        <v>1.81</v>
      </c>
      <c r="J1105" s="151">
        <f>Table_ForecastInput[[#This Row],[Quote]]/Table_ForecastInput[[#This Row],[Closer]]-100%</f>
        <v>7.7348066298342566E-2</v>
      </c>
      <c r="K1105" s="152"/>
      <c r="L1105" s="20">
        <v>-1</v>
      </c>
      <c r="M1105" s="139">
        <f>M1104+Table_ForecastInput[[#This Row],[gew./verl. EH]]</f>
        <v>109.78500000000011</v>
      </c>
    </row>
    <row r="1106" spans="2:13" ht="21" customHeight="1" x14ac:dyDescent="0.3">
      <c r="B1106" s="123">
        <v>44975</v>
      </c>
      <c r="C1106" s="120" t="s">
        <v>16</v>
      </c>
      <c r="D1106" s="121" t="s">
        <v>17</v>
      </c>
      <c r="E1106" s="121" t="s">
        <v>190</v>
      </c>
      <c r="F1106" s="121" t="s">
        <v>17</v>
      </c>
      <c r="G1106" s="122">
        <v>-0.5</v>
      </c>
      <c r="H1106" s="122">
        <v>1.73</v>
      </c>
      <c r="I1106" s="135">
        <v>1.82</v>
      </c>
      <c r="J1106" s="151">
        <f>Table_ForecastInput[[#This Row],[Quote]]/Table_ForecastInput[[#This Row],[Closer]]-100%</f>
        <v>-4.9450549450549497E-2</v>
      </c>
      <c r="K1106" s="152"/>
      <c r="L1106" s="20">
        <v>-1</v>
      </c>
      <c r="M1106" s="139">
        <f>M1105+Table_ForecastInput[[#This Row],[gew./verl. EH]]</f>
        <v>108.78500000000011</v>
      </c>
    </row>
    <row r="1107" spans="2:13" ht="21" customHeight="1" x14ac:dyDescent="0.3">
      <c r="B1107" s="123">
        <v>44975</v>
      </c>
      <c r="C1107" s="120" t="s">
        <v>18</v>
      </c>
      <c r="D1107" s="121" t="s">
        <v>56</v>
      </c>
      <c r="E1107" s="121" t="s">
        <v>129</v>
      </c>
      <c r="F1107" s="121" t="s">
        <v>129</v>
      </c>
      <c r="G1107" s="122">
        <v>-0.5</v>
      </c>
      <c r="H1107" s="122">
        <v>1.85</v>
      </c>
      <c r="I1107" s="135">
        <v>1.69</v>
      </c>
      <c r="J1107" s="151">
        <f>Table_ForecastInput[[#This Row],[Quote]]/Table_ForecastInput[[#This Row],[Closer]]-100%</f>
        <v>9.4674556213017791E-2</v>
      </c>
      <c r="K1107" s="152"/>
      <c r="L1107" s="20">
        <v>0.85000000000000009</v>
      </c>
      <c r="M1107" s="139">
        <f>M1106+Table_ForecastInput[[#This Row],[gew./verl. EH]]</f>
        <v>109.6350000000001</v>
      </c>
    </row>
    <row r="1108" spans="2:13" ht="21" customHeight="1" x14ac:dyDescent="0.3">
      <c r="B1108" s="123">
        <v>44976</v>
      </c>
      <c r="C1108" s="120" t="s">
        <v>6</v>
      </c>
      <c r="D1108" s="121" t="s">
        <v>126</v>
      </c>
      <c r="E1108" s="121" t="s">
        <v>249</v>
      </c>
      <c r="F1108" s="121" t="s">
        <v>126</v>
      </c>
      <c r="G1108" s="122">
        <v>-0.25</v>
      </c>
      <c r="H1108" s="122">
        <v>1.87</v>
      </c>
      <c r="I1108" s="135">
        <v>1.76</v>
      </c>
      <c r="J1108" s="151">
        <f>Table_ForecastInput[[#This Row],[Quote]]/Table_ForecastInput[[#This Row],[Closer]]-100%</f>
        <v>6.25E-2</v>
      </c>
      <c r="K1108" s="152"/>
      <c r="L1108" s="20">
        <v>0.87000000000000011</v>
      </c>
      <c r="M1108" s="139">
        <f>M1107+Table_ForecastInput[[#This Row],[gew./verl. EH]]</f>
        <v>110.50500000000011</v>
      </c>
    </row>
    <row r="1109" spans="2:13" ht="21" customHeight="1" x14ac:dyDescent="0.3">
      <c r="B1109" s="123">
        <v>44976</v>
      </c>
      <c r="C1109" s="120" t="s">
        <v>9</v>
      </c>
      <c r="D1109" s="121" t="s">
        <v>235</v>
      </c>
      <c r="E1109" s="121" t="s">
        <v>63</v>
      </c>
      <c r="F1109" s="121" t="s">
        <v>63</v>
      </c>
      <c r="G1109" s="122">
        <v>-0.5</v>
      </c>
      <c r="H1109" s="122">
        <v>1.72</v>
      </c>
      <c r="I1109" s="135">
        <v>1.76</v>
      </c>
      <c r="J1109" s="151">
        <f>Table_ForecastInput[[#This Row],[Quote]]/Table_ForecastInput[[#This Row],[Closer]]-100%</f>
        <v>-2.2727272727272707E-2</v>
      </c>
      <c r="K1109" s="152"/>
      <c r="L1109" s="20">
        <v>0.72</v>
      </c>
      <c r="M1109" s="139">
        <f>M1108+Table_ForecastInput[[#This Row],[gew./verl. EH]]</f>
        <v>111.22500000000011</v>
      </c>
    </row>
    <row r="1110" spans="2:13" ht="21" customHeight="1" x14ac:dyDescent="0.3">
      <c r="B1110" s="123">
        <v>44976</v>
      </c>
      <c r="C1110" s="120" t="s">
        <v>21</v>
      </c>
      <c r="D1110" s="121" t="s">
        <v>95</v>
      </c>
      <c r="E1110" s="121" t="s">
        <v>158</v>
      </c>
      <c r="F1110" s="121" t="s">
        <v>95</v>
      </c>
      <c r="G1110" s="122">
        <v>-0.5</v>
      </c>
      <c r="H1110" s="122">
        <v>1.84</v>
      </c>
      <c r="I1110" s="135">
        <v>1.95</v>
      </c>
      <c r="J1110" s="151">
        <f>Table_ForecastInput[[#This Row],[Quote]]/Table_ForecastInput[[#This Row],[Closer]]-100%</f>
        <v>-5.6410256410256321E-2</v>
      </c>
      <c r="K1110" s="152"/>
      <c r="L1110" s="20">
        <v>-1</v>
      </c>
      <c r="M1110" s="139">
        <f>M1109+Table_ForecastInput[[#This Row],[gew./verl. EH]]</f>
        <v>110.22500000000011</v>
      </c>
    </row>
    <row r="1111" spans="2:13" ht="21" customHeight="1" x14ac:dyDescent="0.3">
      <c r="B1111" s="123">
        <v>44976</v>
      </c>
      <c r="C1111" s="120" t="s">
        <v>9</v>
      </c>
      <c r="D1111" s="121" t="s">
        <v>58</v>
      </c>
      <c r="E1111" s="121" t="s">
        <v>12</v>
      </c>
      <c r="F1111" s="121" t="s">
        <v>58</v>
      </c>
      <c r="G1111" s="122">
        <v>-0.5</v>
      </c>
      <c r="H1111" s="122">
        <v>1.76</v>
      </c>
      <c r="I1111" s="135">
        <v>1.77</v>
      </c>
      <c r="J1111" s="151">
        <f>Table_ForecastInput[[#This Row],[Quote]]/Table_ForecastInput[[#This Row],[Closer]]-100%</f>
        <v>-5.6497175141243527E-3</v>
      </c>
      <c r="K1111" s="152"/>
      <c r="L1111" s="20">
        <v>0.76</v>
      </c>
      <c r="M1111" s="139">
        <f>M1110+Table_ForecastInput[[#This Row],[gew./verl. EH]]</f>
        <v>110.98500000000011</v>
      </c>
    </row>
    <row r="1112" spans="2:13" ht="21" customHeight="1" x14ac:dyDescent="0.3">
      <c r="B1112" s="123">
        <v>44977</v>
      </c>
      <c r="C1112" s="120" t="s">
        <v>9</v>
      </c>
      <c r="D1112" s="121" t="s">
        <v>61</v>
      </c>
      <c r="E1112" s="121" t="s">
        <v>244</v>
      </c>
      <c r="F1112" s="121" t="s">
        <v>61</v>
      </c>
      <c r="G1112" s="122">
        <v>-0.5</v>
      </c>
      <c r="H1112" s="122">
        <v>1.73</v>
      </c>
      <c r="I1112" s="135">
        <v>1.68</v>
      </c>
      <c r="J1112" s="151">
        <f>Table_ForecastInput[[#This Row],[Quote]]/Table_ForecastInput[[#This Row],[Closer]]-100%</f>
        <v>2.9761904761904878E-2</v>
      </c>
      <c r="K1112" s="152"/>
      <c r="L1112" s="20">
        <v>-1</v>
      </c>
      <c r="M1112" s="139">
        <f>M1111+Table_ForecastInput[[#This Row],[gew./verl. EH]]</f>
        <v>109.98500000000011</v>
      </c>
    </row>
    <row r="1113" spans="2:13" ht="21" customHeight="1" x14ac:dyDescent="0.3">
      <c r="B1113" s="123">
        <v>44981</v>
      </c>
      <c r="C1113" s="120" t="s">
        <v>21</v>
      </c>
      <c r="D1113" s="121" t="s">
        <v>158</v>
      </c>
      <c r="E1113" s="121" t="s">
        <v>60</v>
      </c>
      <c r="F1113" s="49" t="s">
        <v>158</v>
      </c>
      <c r="G1113" s="122">
        <v>-0.25</v>
      </c>
      <c r="H1113" s="122">
        <v>1.87</v>
      </c>
      <c r="I1113" s="135">
        <v>1.89</v>
      </c>
      <c r="J1113" s="151">
        <f>Table_ForecastInput[[#This Row],[Quote]]/Table_ForecastInput[[#This Row],[Closer]]-100%</f>
        <v>-1.058201058201047E-2</v>
      </c>
      <c r="K1113" s="152"/>
      <c r="L1113" s="20">
        <v>0.87000000000000011</v>
      </c>
      <c r="M1113" s="139">
        <f>M1112+Table_ForecastInput[[#This Row],[gew./verl. EH]]</f>
        <v>110.85500000000012</v>
      </c>
    </row>
    <row r="1114" spans="2:13" ht="21" customHeight="1" x14ac:dyDescent="0.3">
      <c r="B1114" s="123">
        <v>44981</v>
      </c>
      <c r="C1114" s="120" t="s">
        <v>18</v>
      </c>
      <c r="D1114" s="121" t="s">
        <v>122</v>
      </c>
      <c r="E1114" s="121" t="s">
        <v>59</v>
      </c>
      <c r="F1114" s="49" t="s">
        <v>59</v>
      </c>
      <c r="G1114" s="122">
        <v>-0.25</v>
      </c>
      <c r="H1114" s="122">
        <v>1.78</v>
      </c>
      <c r="I1114" s="135">
        <v>1.78</v>
      </c>
      <c r="J1114" s="151">
        <f>Table_ForecastInput[[#This Row],[Quote]]/Table_ForecastInput[[#This Row],[Closer]]-100%</f>
        <v>0</v>
      </c>
      <c r="K1114" s="152"/>
      <c r="L1114" s="20">
        <v>0.78</v>
      </c>
      <c r="M1114" s="139">
        <f>M1113+Table_ForecastInput[[#This Row],[gew./verl. EH]]</f>
        <v>111.63500000000012</v>
      </c>
    </row>
    <row r="1115" spans="2:13" ht="21" customHeight="1" x14ac:dyDescent="0.3">
      <c r="B1115" s="123">
        <v>44982</v>
      </c>
      <c r="C1115" s="120" t="s">
        <v>21</v>
      </c>
      <c r="D1115" s="121" t="s">
        <v>80</v>
      </c>
      <c r="E1115" s="121" t="s">
        <v>24</v>
      </c>
      <c r="F1115" s="49" t="s">
        <v>80</v>
      </c>
      <c r="G1115" s="122">
        <v>-0.5</v>
      </c>
      <c r="H1115" s="122">
        <v>1.76</v>
      </c>
      <c r="I1115" s="135">
        <v>1.64</v>
      </c>
      <c r="J1115" s="151">
        <f>Table_ForecastInput[[#This Row],[Quote]]/Table_ForecastInput[[#This Row],[Closer]]-100%</f>
        <v>7.3170731707317138E-2</v>
      </c>
      <c r="K1115" s="152"/>
      <c r="L1115" s="20">
        <v>0.76</v>
      </c>
      <c r="M1115" s="139">
        <f>M1114+Table_ForecastInput[[#This Row],[gew./verl. EH]]</f>
        <v>112.39500000000012</v>
      </c>
    </row>
    <row r="1116" spans="2:13" ht="21" customHeight="1" x14ac:dyDescent="0.3">
      <c r="B1116" s="123">
        <v>44982</v>
      </c>
      <c r="C1116" s="120" t="s">
        <v>21</v>
      </c>
      <c r="D1116" s="121" t="s">
        <v>69</v>
      </c>
      <c r="E1116" s="121" t="s">
        <v>52</v>
      </c>
      <c r="F1116" s="49" t="s">
        <v>69</v>
      </c>
      <c r="G1116" s="122">
        <v>-0.25</v>
      </c>
      <c r="H1116" s="122">
        <v>1.78</v>
      </c>
      <c r="I1116" s="135">
        <v>1.66</v>
      </c>
      <c r="J1116" s="151">
        <f>Table_ForecastInput[[#This Row],[Quote]]/Table_ForecastInput[[#This Row],[Closer]]-100%</f>
        <v>7.2289156626506035E-2</v>
      </c>
      <c r="K1116" s="152"/>
      <c r="L1116" s="20">
        <v>0.78</v>
      </c>
      <c r="M1116" s="139">
        <f>M1115+Table_ForecastInput[[#This Row],[gew./verl. EH]]</f>
        <v>113.17500000000013</v>
      </c>
    </row>
    <row r="1117" spans="2:13" ht="21" customHeight="1" x14ac:dyDescent="0.3">
      <c r="B1117" s="123">
        <v>44982</v>
      </c>
      <c r="C1117" s="120" t="s">
        <v>16</v>
      </c>
      <c r="D1117" s="121" t="s">
        <v>65</v>
      </c>
      <c r="E1117" s="121" t="s">
        <v>138</v>
      </c>
      <c r="F1117" s="121" t="s">
        <v>138</v>
      </c>
      <c r="G1117" s="122">
        <v>-0.5</v>
      </c>
      <c r="H1117" s="122">
        <v>1.78</v>
      </c>
      <c r="I1117" s="135">
        <v>1.58</v>
      </c>
      <c r="J1117" s="151">
        <f>Table_ForecastInput[[#This Row],[Quote]]/Table_ForecastInput[[#This Row],[Closer]]-100%</f>
        <v>0.12658227848101267</v>
      </c>
      <c r="K1117" s="152"/>
      <c r="L1117" s="20">
        <v>0.78</v>
      </c>
      <c r="M1117" s="139">
        <f>M1116+Table_ForecastInput[[#This Row],[gew./verl. EH]]</f>
        <v>113.95500000000013</v>
      </c>
    </row>
    <row r="1118" spans="2:13" ht="21" customHeight="1" x14ac:dyDescent="0.3">
      <c r="B1118" s="123">
        <v>44982</v>
      </c>
      <c r="C1118" s="120" t="s">
        <v>16</v>
      </c>
      <c r="D1118" s="121" t="s">
        <v>195</v>
      </c>
      <c r="E1118" s="121" t="s">
        <v>183</v>
      </c>
      <c r="F1118" s="121" t="s">
        <v>118</v>
      </c>
      <c r="G1118" s="122">
        <v>-0.5</v>
      </c>
      <c r="H1118" s="122">
        <v>1.8</v>
      </c>
      <c r="I1118" s="135">
        <v>1.7</v>
      </c>
      <c r="J1118" s="151">
        <f>Table_ForecastInput[[#This Row],[Quote]]/Table_ForecastInput[[#This Row],[Closer]]-100%</f>
        <v>5.8823529411764719E-2</v>
      </c>
      <c r="K1118" s="152"/>
      <c r="L1118" s="20">
        <v>-1</v>
      </c>
      <c r="M1118" s="139">
        <f>M1117+Table_ForecastInput[[#This Row],[gew./verl. EH]]</f>
        <v>112.95500000000013</v>
      </c>
    </row>
    <row r="1119" spans="2:13" ht="21" customHeight="1" x14ac:dyDescent="0.3">
      <c r="B1119" s="123">
        <v>44983</v>
      </c>
      <c r="C1119" s="120" t="s">
        <v>6</v>
      </c>
      <c r="D1119" s="121" t="s">
        <v>126</v>
      </c>
      <c r="E1119" s="121" t="s">
        <v>245</v>
      </c>
      <c r="F1119" s="121" t="s">
        <v>126</v>
      </c>
      <c r="G1119" s="122">
        <v>-0.25</v>
      </c>
      <c r="H1119" s="122">
        <v>1.9</v>
      </c>
      <c r="I1119" s="135">
        <v>1.91</v>
      </c>
      <c r="J1119" s="151">
        <f>Table_ForecastInput[[#This Row],[Quote]]/Table_ForecastInput[[#This Row],[Closer]]-100%</f>
        <v>-5.2356020942407877E-3</v>
      </c>
      <c r="K1119" s="152"/>
      <c r="L1119" s="20">
        <v>-1</v>
      </c>
      <c r="M1119" s="139">
        <f>M1118+Table_ForecastInput[[#This Row],[gew./verl. EH]]</f>
        <v>111.95500000000013</v>
      </c>
    </row>
    <row r="1120" spans="2:13" ht="21" customHeight="1" x14ac:dyDescent="0.3">
      <c r="B1120" s="123">
        <v>44983</v>
      </c>
      <c r="C1120" s="120" t="s">
        <v>18</v>
      </c>
      <c r="D1120" s="121" t="s">
        <v>96</v>
      </c>
      <c r="E1120" s="121" t="s">
        <v>20</v>
      </c>
      <c r="F1120" s="121" t="s">
        <v>96</v>
      </c>
      <c r="G1120" s="122">
        <v>-0.5</v>
      </c>
      <c r="H1120" s="122">
        <v>1.76</v>
      </c>
      <c r="I1120" s="135">
        <v>1.66</v>
      </c>
      <c r="J1120" s="151">
        <f>Table_ForecastInput[[#This Row],[Quote]]/Table_ForecastInput[[#This Row],[Closer]]-100%</f>
        <v>6.024096385542177E-2</v>
      </c>
      <c r="K1120" s="152"/>
      <c r="L1120" s="20">
        <v>-1</v>
      </c>
      <c r="M1120" s="139">
        <f>M1119+Table_ForecastInput[[#This Row],[gew./verl. EH]]</f>
        <v>110.95500000000013</v>
      </c>
    </row>
    <row r="1121" spans="2:13" ht="21" customHeight="1" x14ac:dyDescent="0.3">
      <c r="B1121" s="123">
        <v>44985</v>
      </c>
      <c r="C1121" s="120" t="s">
        <v>9</v>
      </c>
      <c r="D1121" s="121" t="s">
        <v>244</v>
      </c>
      <c r="E1121" s="121" t="s">
        <v>58</v>
      </c>
      <c r="F1121" s="121" t="s">
        <v>58</v>
      </c>
      <c r="G1121" s="122">
        <v>-0.5</v>
      </c>
      <c r="H1121" s="122">
        <v>1.8</v>
      </c>
      <c r="I1121" s="135">
        <v>1.75</v>
      </c>
      <c r="J1121" s="151">
        <f>Table_ForecastInput[[#This Row],[Quote]]/Table_ForecastInput[[#This Row],[Closer]]-100%</f>
        <v>2.8571428571428692E-2</v>
      </c>
      <c r="K1121" s="152"/>
      <c r="L1121" s="20">
        <v>-1</v>
      </c>
      <c r="M1121" s="139">
        <f>M1120+Table_ForecastInput[[#This Row],[gew./verl. EH]]</f>
        <v>109.95500000000013</v>
      </c>
    </row>
    <row r="1122" spans="2:13" ht="21" customHeight="1" x14ac:dyDescent="0.3">
      <c r="B1122" s="123">
        <v>44985</v>
      </c>
      <c r="C1122" s="120" t="s">
        <v>9</v>
      </c>
      <c r="D1122" s="121" t="s">
        <v>38</v>
      </c>
      <c r="E1122" s="121" t="s">
        <v>61</v>
      </c>
      <c r="F1122" s="121" t="s">
        <v>38</v>
      </c>
      <c r="G1122" s="122">
        <v>-0.5</v>
      </c>
      <c r="H1122" s="122">
        <v>1.86</v>
      </c>
      <c r="I1122" s="135">
        <v>1.73</v>
      </c>
      <c r="J1122" s="151">
        <f>Table_ForecastInput[[#This Row],[Quote]]/Table_ForecastInput[[#This Row],[Closer]]-100%</f>
        <v>7.5144508670520249E-2</v>
      </c>
      <c r="K1122" s="152"/>
      <c r="L1122" s="20">
        <v>0.8600000000000001</v>
      </c>
      <c r="M1122" s="139">
        <f>M1121+Table_ForecastInput[[#This Row],[gew./verl. EH]]</f>
        <v>110.81500000000013</v>
      </c>
    </row>
    <row r="1123" spans="2:13" ht="21" customHeight="1" x14ac:dyDescent="0.3">
      <c r="B1123" s="123">
        <v>44989</v>
      </c>
      <c r="C1123" s="120" t="s">
        <v>21</v>
      </c>
      <c r="D1123" s="121" t="s">
        <v>158</v>
      </c>
      <c r="E1123" s="121" t="s">
        <v>22</v>
      </c>
      <c r="F1123" s="121" t="s">
        <v>158</v>
      </c>
      <c r="G1123" s="122">
        <v>-0.25</v>
      </c>
      <c r="H1123" s="122">
        <v>1.82</v>
      </c>
      <c r="I1123" s="135">
        <v>1.68</v>
      </c>
      <c r="J1123" s="151">
        <f>Table_ForecastInput[[#This Row],[Quote]]/Table_ForecastInput[[#This Row],[Closer]]-100%</f>
        <v>8.3333333333333481E-2</v>
      </c>
      <c r="K1123" s="152"/>
      <c r="L1123" s="20">
        <v>0.82000000000000006</v>
      </c>
      <c r="M1123" s="139">
        <f>M1122+Table_ForecastInput[[#This Row],[gew./verl. EH]]</f>
        <v>111.63500000000012</v>
      </c>
    </row>
    <row r="1124" spans="2:13" ht="21" customHeight="1" x14ac:dyDescent="0.3">
      <c r="B1124" s="123">
        <v>44989</v>
      </c>
      <c r="C1124" s="120" t="s">
        <v>21</v>
      </c>
      <c r="D1124" s="121" t="s">
        <v>62</v>
      </c>
      <c r="E1124" s="121" t="s">
        <v>125</v>
      </c>
      <c r="F1124" s="121" t="s">
        <v>62</v>
      </c>
      <c r="G1124" s="122">
        <v>-0.25</v>
      </c>
      <c r="H1124" s="122">
        <v>1.78</v>
      </c>
      <c r="I1124" s="135">
        <v>1.71</v>
      </c>
      <c r="J1124" s="151">
        <f>Table_ForecastInput[[#This Row],[Quote]]/Table_ForecastInput[[#This Row],[Closer]]-100%</f>
        <v>4.0935672514619936E-2</v>
      </c>
      <c r="K1124" s="152"/>
      <c r="L1124" s="20">
        <v>-0.5</v>
      </c>
      <c r="M1124" s="139">
        <f>M1123+Table_ForecastInput[[#This Row],[gew./verl. EH]]</f>
        <v>111.13500000000012</v>
      </c>
    </row>
    <row r="1125" spans="2:13" ht="21" customHeight="1" x14ac:dyDescent="0.3">
      <c r="B1125" s="123">
        <v>44989</v>
      </c>
      <c r="C1125" s="120" t="s">
        <v>9</v>
      </c>
      <c r="D1125" s="121" t="s">
        <v>31</v>
      </c>
      <c r="E1125" s="121" t="s">
        <v>13</v>
      </c>
      <c r="F1125" s="121" t="s">
        <v>31</v>
      </c>
      <c r="G1125" s="122">
        <v>-0.5</v>
      </c>
      <c r="H1125" s="122">
        <v>1.72</v>
      </c>
      <c r="I1125" s="135">
        <v>1.7</v>
      </c>
      <c r="J1125" s="151">
        <f>Table_ForecastInput[[#This Row],[Quote]]/Table_ForecastInput[[#This Row],[Closer]]-100%</f>
        <v>1.1764705882352899E-2</v>
      </c>
      <c r="K1125" s="152"/>
      <c r="L1125" s="20">
        <v>-1</v>
      </c>
      <c r="M1125" s="139">
        <f>M1124+Table_ForecastInput[[#This Row],[gew./verl. EH]]</f>
        <v>110.13500000000012</v>
      </c>
    </row>
    <row r="1126" spans="2:13" ht="21" customHeight="1" x14ac:dyDescent="0.3">
      <c r="B1126" s="123">
        <v>44989</v>
      </c>
      <c r="C1126" s="120" t="s">
        <v>18</v>
      </c>
      <c r="D1126" s="121" t="s">
        <v>98</v>
      </c>
      <c r="E1126" s="121" t="s">
        <v>122</v>
      </c>
      <c r="F1126" s="121" t="s">
        <v>98</v>
      </c>
      <c r="G1126" s="122">
        <v>-0.5</v>
      </c>
      <c r="H1126" s="122">
        <v>1.81</v>
      </c>
      <c r="I1126" s="135">
        <v>1.66</v>
      </c>
      <c r="J1126" s="151">
        <f>Table_ForecastInput[[#This Row],[Quote]]/Table_ForecastInput[[#This Row],[Closer]]-100%</f>
        <v>9.0361445783132543E-2</v>
      </c>
      <c r="K1126" s="152"/>
      <c r="L1126" s="20">
        <v>-1</v>
      </c>
      <c r="M1126" s="139">
        <f>M1125+Table_ForecastInput[[#This Row],[gew./verl. EH]]</f>
        <v>109.13500000000012</v>
      </c>
    </row>
    <row r="1127" spans="2:13" ht="21" customHeight="1" x14ac:dyDescent="0.3">
      <c r="B1127" s="123">
        <v>44989</v>
      </c>
      <c r="C1127" s="120" t="s">
        <v>18</v>
      </c>
      <c r="D1127" s="121" t="s">
        <v>121</v>
      </c>
      <c r="E1127" s="121" t="s">
        <v>70</v>
      </c>
      <c r="F1127" s="121" t="s">
        <v>121</v>
      </c>
      <c r="G1127" s="122">
        <v>-0.5</v>
      </c>
      <c r="H1127" s="122">
        <v>1.81</v>
      </c>
      <c r="I1127" s="135">
        <v>1.63</v>
      </c>
      <c r="J1127" s="151">
        <f>Table_ForecastInput[[#This Row],[Quote]]/Table_ForecastInput[[#This Row],[Closer]]-100%</f>
        <v>0.11042944785276076</v>
      </c>
      <c r="K1127" s="152"/>
      <c r="L1127" s="20">
        <v>0.81</v>
      </c>
      <c r="M1127" s="139">
        <f>M1126+Table_ForecastInput[[#This Row],[gew./verl. EH]]</f>
        <v>109.94500000000012</v>
      </c>
    </row>
    <row r="1128" spans="2:13" ht="21" customHeight="1" x14ac:dyDescent="0.3">
      <c r="B1128" s="123">
        <v>44990</v>
      </c>
      <c r="C1128" s="120" t="s">
        <v>6</v>
      </c>
      <c r="D1128" s="121" t="s">
        <v>27</v>
      </c>
      <c r="E1128" s="121" t="s">
        <v>249</v>
      </c>
      <c r="F1128" s="121" t="s">
        <v>27</v>
      </c>
      <c r="G1128" s="122">
        <v>-0.5</v>
      </c>
      <c r="H1128" s="122">
        <v>1.7</v>
      </c>
      <c r="I1128" s="135">
        <v>1.53</v>
      </c>
      <c r="J1128" s="151">
        <f>Table_ForecastInput[[#This Row],[Quote]]/Table_ForecastInput[[#This Row],[Closer]]-100%</f>
        <v>0.11111111111111116</v>
      </c>
      <c r="K1128" s="152"/>
      <c r="L1128" s="20">
        <v>0.7</v>
      </c>
      <c r="M1128" s="139">
        <f>M1127+Table_ForecastInput[[#This Row],[gew./verl. EH]]</f>
        <v>110.64500000000012</v>
      </c>
    </row>
    <row r="1129" spans="2:13" ht="21" customHeight="1" x14ac:dyDescent="0.3">
      <c r="B1129" s="123">
        <v>44990</v>
      </c>
      <c r="C1129" s="120" t="s">
        <v>6</v>
      </c>
      <c r="D1129" s="121" t="s">
        <v>197</v>
      </c>
      <c r="E1129" s="121" t="s">
        <v>36</v>
      </c>
      <c r="F1129" s="121" t="s">
        <v>197</v>
      </c>
      <c r="G1129" s="122">
        <v>-0.5</v>
      </c>
      <c r="H1129" s="122">
        <v>1.94</v>
      </c>
      <c r="I1129" s="135">
        <v>1.77</v>
      </c>
      <c r="J1129" s="151">
        <f>Table_ForecastInput[[#This Row],[Quote]]/Table_ForecastInput[[#This Row],[Closer]]-100%</f>
        <v>9.6045197740112886E-2</v>
      </c>
      <c r="K1129" s="152"/>
      <c r="L1129" s="20">
        <v>0.94</v>
      </c>
      <c r="M1129" s="139">
        <f>M1128+Table_ForecastInput[[#This Row],[gew./verl. EH]]</f>
        <v>111.58500000000012</v>
      </c>
    </row>
    <row r="1130" spans="2:13" ht="21" customHeight="1" x14ac:dyDescent="0.3">
      <c r="B1130" s="123">
        <v>44991</v>
      </c>
      <c r="C1130" s="120" t="s">
        <v>16</v>
      </c>
      <c r="D1130" s="121" t="s">
        <v>66</v>
      </c>
      <c r="E1130" s="121" t="s">
        <v>75</v>
      </c>
      <c r="F1130" s="121" t="s">
        <v>66</v>
      </c>
      <c r="G1130" s="122">
        <v>-0.25</v>
      </c>
      <c r="H1130" s="122">
        <v>1.77</v>
      </c>
      <c r="I1130" s="135">
        <v>1.76</v>
      </c>
      <c r="J1130" s="151">
        <f>Table_ForecastInput[[#This Row],[Quote]]/Table_ForecastInput[[#This Row],[Closer]]-100%</f>
        <v>5.6818181818181213E-3</v>
      </c>
      <c r="K1130" s="152"/>
      <c r="L1130" s="20">
        <v>0.77</v>
      </c>
      <c r="M1130" s="139">
        <f>M1129+Table_ForecastInput[[#This Row],[gew./verl. EH]]</f>
        <v>112.35500000000012</v>
      </c>
    </row>
    <row r="1131" spans="2:13" ht="21" customHeight="1" x14ac:dyDescent="0.3">
      <c r="B1131" s="123">
        <v>44995</v>
      </c>
      <c r="C1131" s="120" t="s">
        <v>21</v>
      </c>
      <c r="D1131" s="121" t="s">
        <v>125</v>
      </c>
      <c r="E1131" s="121" t="s">
        <v>52</v>
      </c>
      <c r="F1131" s="121" t="s">
        <v>125</v>
      </c>
      <c r="G1131" s="122">
        <v>-0.5</v>
      </c>
      <c r="H1131" s="122">
        <v>1.76</v>
      </c>
      <c r="I1131" s="135">
        <v>1.71</v>
      </c>
      <c r="J1131" s="151">
        <f>Table_ForecastInput[[#This Row],[Quote]]/Table_ForecastInput[[#This Row],[Closer]]-100%</f>
        <v>2.9239766081871288E-2</v>
      </c>
      <c r="K1131" s="152"/>
      <c r="L1131" s="20">
        <v>-1</v>
      </c>
      <c r="M1131" s="139">
        <f>M1130+Table_ForecastInput[[#This Row],[gew./verl. EH]]</f>
        <v>111.35500000000012</v>
      </c>
    </row>
    <row r="1132" spans="2:13" ht="21" customHeight="1" x14ac:dyDescent="0.3">
      <c r="B1132" s="123">
        <v>44996</v>
      </c>
      <c r="C1132" s="120" t="s">
        <v>9</v>
      </c>
      <c r="D1132" s="121" t="s">
        <v>11</v>
      </c>
      <c r="E1132" s="121" t="s">
        <v>31</v>
      </c>
      <c r="F1132" s="121" t="s">
        <v>11</v>
      </c>
      <c r="G1132" s="122">
        <v>-0.5</v>
      </c>
      <c r="H1132" s="122">
        <v>1.72</v>
      </c>
      <c r="I1132" s="135">
        <v>1.7</v>
      </c>
      <c r="J1132" s="151">
        <f>Table_ForecastInput[[#This Row],[Quote]]/Table_ForecastInput[[#This Row],[Closer]]-100%</f>
        <v>1.1764705882352899E-2</v>
      </c>
      <c r="K1132" s="152"/>
      <c r="L1132" s="20">
        <v>0.72</v>
      </c>
      <c r="M1132" s="139">
        <f>M1131+Table_ForecastInput[[#This Row],[gew./verl. EH]]</f>
        <v>112.07500000000012</v>
      </c>
    </row>
    <row r="1133" spans="2:13" ht="21" customHeight="1" x14ac:dyDescent="0.3">
      <c r="B1133" s="123">
        <v>44997</v>
      </c>
      <c r="C1133" s="120" t="s">
        <v>9</v>
      </c>
      <c r="D1133" s="121" t="s">
        <v>244</v>
      </c>
      <c r="E1133" s="121" t="s">
        <v>10</v>
      </c>
      <c r="F1133" s="121" t="s">
        <v>10</v>
      </c>
      <c r="G1133" s="122">
        <v>-0.5</v>
      </c>
      <c r="H1133" s="122">
        <v>1.94</v>
      </c>
      <c r="I1133" s="135">
        <v>1.77</v>
      </c>
      <c r="J1133" s="151">
        <f>Table_ForecastInput[[#This Row],[Quote]]/Table_ForecastInput[[#This Row],[Closer]]-100%</f>
        <v>9.6045197740112886E-2</v>
      </c>
      <c r="K1133" s="152"/>
      <c r="L1133" s="20">
        <v>0.94</v>
      </c>
      <c r="M1133" s="139">
        <f>M1132+Table_ForecastInput[[#This Row],[gew./verl. EH]]</f>
        <v>113.01500000000011</v>
      </c>
    </row>
    <row r="1134" spans="2:13" ht="21" customHeight="1" x14ac:dyDescent="0.3">
      <c r="B1134" s="123">
        <v>44997</v>
      </c>
      <c r="C1134" s="120" t="s">
        <v>21</v>
      </c>
      <c r="D1134" s="121" t="s">
        <v>53</v>
      </c>
      <c r="E1134" s="121" t="s">
        <v>22</v>
      </c>
      <c r="F1134" s="121" t="s">
        <v>53</v>
      </c>
      <c r="G1134" s="122">
        <v>-0.25</v>
      </c>
      <c r="H1134" s="122">
        <v>1.79</v>
      </c>
      <c r="I1134" s="135">
        <v>1.61</v>
      </c>
      <c r="J1134" s="151">
        <f>Table_ForecastInput[[#This Row],[Quote]]/Table_ForecastInput[[#This Row],[Closer]]-100%</f>
        <v>0.11180124223602483</v>
      </c>
      <c r="K1134" s="152"/>
      <c r="L1134" s="20">
        <v>0.79</v>
      </c>
      <c r="M1134" s="139">
        <f>M1133+Table_ForecastInput[[#This Row],[gew./verl. EH]]</f>
        <v>113.80500000000012</v>
      </c>
    </row>
    <row r="1135" spans="2:13" ht="21" customHeight="1" x14ac:dyDescent="0.3">
      <c r="B1135" s="123">
        <v>44997</v>
      </c>
      <c r="C1135" s="120" t="s">
        <v>16</v>
      </c>
      <c r="D1135" s="121" t="s">
        <v>88</v>
      </c>
      <c r="E1135" s="121" t="s">
        <v>78</v>
      </c>
      <c r="F1135" s="121" t="s">
        <v>88</v>
      </c>
      <c r="G1135" s="122">
        <v>-0.5</v>
      </c>
      <c r="H1135" s="122">
        <v>1.79</v>
      </c>
      <c r="I1135" s="135">
        <v>1.64</v>
      </c>
      <c r="J1135" s="151">
        <f>Table_ForecastInput[[#This Row],[Quote]]/Table_ForecastInput[[#This Row],[Closer]]-100%</f>
        <v>9.1463414634146423E-2</v>
      </c>
      <c r="K1135" s="152"/>
      <c r="L1135" s="20">
        <v>0.79</v>
      </c>
      <c r="M1135" s="139">
        <f>M1134+Table_ForecastInput[[#This Row],[gew./verl. EH]]</f>
        <v>114.59500000000013</v>
      </c>
    </row>
    <row r="1136" spans="2:13" ht="21" customHeight="1" x14ac:dyDescent="0.3">
      <c r="B1136" s="123">
        <v>44997</v>
      </c>
      <c r="C1136" s="120" t="s">
        <v>9</v>
      </c>
      <c r="D1136" s="121" t="s">
        <v>58</v>
      </c>
      <c r="E1136" s="121" t="s">
        <v>124</v>
      </c>
      <c r="F1136" s="121" t="s">
        <v>58</v>
      </c>
      <c r="G1136" s="122">
        <v>-0.5</v>
      </c>
      <c r="H1136" s="122">
        <v>1.74</v>
      </c>
      <c r="I1136" s="135">
        <v>1.72</v>
      </c>
      <c r="J1136" s="151">
        <f>Table_ForecastInput[[#This Row],[Quote]]/Table_ForecastInput[[#This Row],[Closer]]-100%</f>
        <v>1.1627906976744207E-2</v>
      </c>
      <c r="K1136" s="152"/>
      <c r="L1136" s="20">
        <v>-1</v>
      </c>
      <c r="M1136" s="139">
        <f>M1135+Table_ForecastInput[[#This Row],[gew./verl. EH]]</f>
        <v>113.59500000000013</v>
      </c>
    </row>
    <row r="1137" spans="2:13" ht="21" customHeight="1" x14ac:dyDescent="0.3">
      <c r="B1137" s="123">
        <v>45002</v>
      </c>
      <c r="C1137" s="120" t="s">
        <v>21</v>
      </c>
      <c r="D1137" s="121" t="s">
        <v>60</v>
      </c>
      <c r="E1137" s="121" t="s">
        <v>69</v>
      </c>
      <c r="F1137" s="121" t="s">
        <v>60</v>
      </c>
      <c r="G1137" s="122">
        <v>-0.5</v>
      </c>
      <c r="H1137" s="122">
        <v>1.96</v>
      </c>
      <c r="I1137" s="135">
        <v>1.88</v>
      </c>
      <c r="J1137" s="151">
        <f>Table_ForecastInput[[#This Row],[Quote]]/Table_ForecastInput[[#This Row],[Closer]]-100%</f>
        <v>4.2553191489361764E-2</v>
      </c>
      <c r="K1137" s="152"/>
      <c r="L1137" s="20">
        <v>-1</v>
      </c>
      <c r="M1137" s="139">
        <f>M1136+Table_ForecastInput[[#This Row],[gew./verl. EH]]</f>
        <v>112.59500000000013</v>
      </c>
    </row>
    <row r="1138" spans="2:13" ht="21" customHeight="1" x14ac:dyDescent="0.3">
      <c r="B1138" s="123">
        <v>45002</v>
      </c>
      <c r="C1138" s="120" t="s">
        <v>6</v>
      </c>
      <c r="D1138" s="121" t="s">
        <v>26</v>
      </c>
      <c r="E1138" s="121" t="s">
        <v>33</v>
      </c>
      <c r="F1138" s="121" t="s">
        <v>26</v>
      </c>
      <c r="G1138" s="122">
        <v>-0.5</v>
      </c>
      <c r="H1138" s="122">
        <v>1.72</v>
      </c>
      <c r="I1138" s="135">
        <v>1.59</v>
      </c>
      <c r="J1138" s="151">
        <f>Table_ForecastInput[[#This Row],[Quote]]/Table_ForecastInput[[#This Row],[Closer]]-100%</f>
        <v>8.1761006289308158E-2</v>
      </c>
      <c r="K1138" s="152"/>
      <c r="L1138" s="20">
        <v>-1</v>
      </c>
      <c r="M1138" s="139">
        <f>M1137+Table_ForecastInput[[#This Row],[gew./verl. EH]]</f>
        <v>111.59500000000013</v>
      </c>
    </row>
    <row r="1139" spans="2:13" ht="21" customHeight="1" x14ac:dyDescent="0.3">
      <c r="B1139" s="123">
        <v>45003</v>
      </c>
      <c r="C1139" s="120" t="s">
        <v>16</v>
      </c>
      <c r="D1139" s="121" t="s">
        <v>66</v>
      </c>
      <c r="E1139" s="121" t="s">
        <v>65</v>
      </c>
      <c r="F1139" s="121" t="s">
        <v>66</v>
      </c>
      <c r="G1139" s="122">
        <v>-0.25</v>
      </c>
      <c r="H1139" s="122">
        <v>1.78</v>
      </c>
      <c r="I1139" s="135">
        <v>1.63</v>
      </c>
      <c r="J1139" s="151">
        <f>Table_ForecastInput[[#This Row],[Quote]]/Table_ForecastInput[[#This Row],[Closer]]-100%</f>
        <v>9.2024539877300748E-2</v>
      </c>
      <c r="K1139" s="152"/>
      <c r="L1139" s="20">
        <v>-0.5</v>
      </c>
      <c r="M1139" s="139">
        <f>M1138+Table_ForecastInput[[#This Row],[gew./verl. EH]]</f>
        <v>111.09500000000013</v>
      </c>
    </row>
    <row r="1140" spans="2:13" ht="21" customHeight="1" x14ac:dyDescent="0.3">
      <c r="B1140" s="123">
        <v>45004</v>
      </c>
      <c r="C1140" s="120" t="s">
        <v>21</v>
      </c>
      <c r="D1140" s="121" t="s">
        <v>158</v>
      </c>
      <c r="E1140" s="121" t="s">
        <v>53</v>
      </c>
      <c r="F1140" s="121" t="s">
        <v>158</v>
      </c>
      <c r="G1140" s="122">
        <v>-0.25</v>
      </c>
      <c r="H1140" s="122">
        <v>1.95</v>
      </c>
      <c r="I1140" s="135">
        <v>1.75</v>
      </c>
      <c r="J1140" s="151">
        <f>Table_ForecastInput[[#This Row],[Quote]]/Table_ForecastInput[[#This Row],[Closer]]-100%</f>
        <v>0.11428571428571432</v>
      </c>
      <c r="K1140" s="152"/>
      <c r="L1140" s="20">
        <v>-0.5</v>
      </c>
      <c r="M1140" s="139">
        <f>M1139+Table_ForecastInput[[#This Row],[gew./verl. EH]]</f>
        <v>110.59500000000013</v>
      </c>
    </row>
    <row r="1141" spans="2:13" ht="21" customHeight="1" x14ac:dyDescent="0.3">
      <c r="B1141" s="123">
        <v>45004</v>
      </c>
      <c r="C1141" s="120" t="s">
        <v>9</v>
      </c>
      <c r="D1141" s="121" t="s">
        <v>131</v>
      </c>
      <c r="E1141" s="121" t="s">
        <v>239</v>
      </c>
      <c r="F1141" s="121" t="s">
        <v>131</v>
      </c>
      <c r="G1141" s="122">
        <v>-0.25</v>
      </c>
      <c r="H1141" s="122">
        <v>1.71</v>
      </c>
      <c r="I1141" s="135">
        <v>1.74</v>
      </c>
      <c r="J1141" s="151">
        <f>Table_ForecastInput[[#This Row],[Quote]]/Table_ForecastInput[[#This Row],[Closer]]-100%</f>
        <v>-1.7241379310344862E-2</v>
      </c>
      <c r="K1141" s="152"/>
      <c r="L1141" s="20">
        <v>-1</v>
      </c>
      <c r="M1141" s="139">
        <f>M1140+Table_ForecastInput[[#This Row],[gew./verl. EH]]</f>
        <v>109.59500000000013</v>
      </c>
    </row>
    <row r="1142" spans="2:13" ht="21" customHeight="1" x14ac:dyDescent="0.3">
      <c r="B1142" s="123">
        <v>45004</v>
      </c>
      <c r="C1142" s="120" t="s">
        <v>18</v>
      </c>
      <c r="D1142" s="121" t="s">
        <v>84</v>
      </c>
      <c r="E1142" s="121" t="s">
        <v>129</v>
      </c>
      <c r="F1142" s="121" t="s">
        <v>84</v>
      </c>
      <c r="G1142" s="122">
        <v>-0.25</v>
      </c>
      <c r="H1142" s="122">
        <v>1.92</v>
      </c>
      <c r="I1142" s="135">
        <v>1.92</v>
      </c>
      <c r="J1142" s="151">
        <f>Table_ForecastInput[[#This Row],[Quote]]/Table_ForecastInput[[#This Row],[Closer]]-100%</f>
        <v>0</v>
      </c>
      <c r="K1142" s="152"/>
      <c r="L1142" s="20">
        <v>0.91999999999999993</v>
      </c>
      <c r="M1142" s="139">
        <f>M1141+Table_ForecastInput[[#This Row],[gew./verl. EH]]</f>
        <v>110.51500000000013</v>
      </c>
    </row>
    <row r="1143" spans="2:13" ht="21" customHeight="1" x14ac:dyDescent="0.3">
      <c r="B1143" s="123">
        <v>45016</v>
      </c>
      <c r="C1143" s="120" t="s">
        <v>18</v>
      </c>
      <c r="D1143" s="121" t="s">
        <v>98</v>
      </c>
      <c r="E1143" s="121" t="s">
        <v>56</v>
      </c>
      <c r="F1143" s="121" t="s">
        <v>98</v>
      </c>
      <c r="G1143" s="122">
        <v>-0.25</v>
      </c>
      <c r="H1143" s="122">
        <v>1.89</v>
      </c>
      <c r="I1143" s="135">
        <v>1.8</v>
      </c>
      <c r="J1143" s="151">
        <f>Table_ForecastInput[[#This Row],[Quote]]/Table_ForecastInput[[#This Row],[Closer]]-100%</f>
        <v>4.9999999999999822E-2</v>
      </c>
      <c r="K1143" s="152"/>
      <c r="L1143" s="20">
        <v>-0.5</v>
      </c>
      <c r="M1143" s="139">
        <f>M1142+Table_ForecastInput[[#This Row],[gew./verl. EH]]</f>
        <v>110.01500000000013</v>
      </c>
    </row>
    <row r="1144" spans="2:13" ht="21" customHeight="1" x14ac:dyDescent="0.3">
      <c r="B1144" s="123">
        <v>45017</v>
      </c>
      <c r="C1144" s="120" t="s">
        <v>9</v>
      </c>
      <c r="D1144" s="121" t="s">
        <v>244</v>
      </c>
      <c r="E1144" s="121" t="s">
        <v>31</v>
      </c>
      <c r="F1144" s="121" t="s">
        <v>31</v>
      </c>
      <c r="G1144" s="122">
        <v>-0.5</v>
      </c>
      <c r="H1144" s="122">
        <v>1.74</v>
      </c>
      <c r="I1144" s="135">
        <v>1.57</v>
      </c>
      <c r="J1144" s="151">
        <f>Table_ForecastInput[[#This Row],[Quote]]/Table_ForecastInput[[#This Row],[Closer]]-100%</f>
        <v>0.10828025477707004</v>
      </c>
      <c r="K1144" s="152"/>
      <c r="L1144" s="20">
        <v>0.74</v>
      </c>
      <c r="M1144" s="139">
        <f>M1143+Table_ForecastInput[[#This Row],[gew./verl. EH]]</f>
        <v>110.75500000000012</v>
      </c>
    </row>
    <row r="1145" spans="2:13" ht="21" customHeight="1" x14ac:dyDescent="0.3">
      <c r="B1145" s="123">
        <v>45017</v>
      </c>
      <c r="C1145" s="120" t="s">
        <v>21</v>
      </c>
      <c r="D1145" s="121" t="s">
        <v>53</v>
      </c>
      <c r="E1145" s="121" t="s">
        <v>224</v>
      </c>
      <c r="F1145" s="121" t="s">
        <v>53</v>
      </c>
      <c r="G1145" s="122">
        <v>-0.5</v>
      </c>
      <c r="H1145" s="122">
        <v>1.75</v>
      </c>
      <c r="I1145" s="135">
        <v>1.85</v>
      </c>
      <c r="J1145" s="151">
        <f>Table_ForecastInput[[#This Row],[Quote]]/Table_ForecastInput[[#This Row],[Closer]]-100%</f>
        <v>-5.4054054054054057E-2</v>
      </c>
      <c r="K1145" s="152"/>
      <c r="L1145" s="20">
        <v>-1</v>
      </c>
      <c r="M1145" s="139">
        <f>M1144+Table_ForecastInput[[#This Row],[gew./verl. EH]]</f>
        <v>109.75500000000012</v>
      </c>
    </row>
    <row r="1146" spans="2:13" ht="21" customHeight="1" x14ac:dyDescent="0.3">
      <c r="B1146" s="123">
        <v>45017</v>
      </c>
      <c r="C1146" s="120" t="s">
        <v>16</v>
      </c>
      <c r="D1146" s="121" t="s">
        <v>74</v>
      </c>
      <c r="E1146" s="121" t="s">
        <v>66</v>
      </c>
      <c r="F1146" s="121" t="s">
        <v>74</v>
      </c>
      <c r="G1146" s="122">
        <v>-0.5</v>
      </c>
      <c r="H1146" s="122">
        <v>1.72</v>
      </c>
      <c r="I1146" s="135">
        <v>1.62</v>
      </c>
      <c r="J1146" s="151">
        <f>Table_ForecastInput[[#This Row],[Quote]]/Table_ForecastInput[[#This Row],[Closer]]-100%</f>
        <v>6.1728395061728225E-2</v>
      </c>
      <c r="K1146" s="152"/>
      <c r="L1146" s="20">
        <v>-1</v>
      </c>
      <c r="M1146" s="139">
        <f>M1145+Table_ForecastInput[[#This Row],[gew./verl. EH]]</f>
        <v>108.75500000000012</v>
      </c>
    </row>
    <row r="1147" spans="2:13" ht="21" customHeight="1" x14ac:dyDescent="0.3">
      <c r="B1147" s="123">
        <v>45017</v>
      </c>
      <c r="C1147" s="120" t="s">
        <v>6</v>
      </c>
      <c r="D1147" s="121" t="s">
        <v>252</v>
      </c>
      <c r="E1147" s="121" t="s">
        <v>233</v>
      </c>
      <c r="F1147" s="121" t="s">
        <v>252</v>
      </c>
      <c r="G1147" s="122">
        <v>-0.5</v>
      </c>
      <c r="H1147" s="122">
        <v>1.95</v>
      </c>
      <c r="I1147" s="135">
        <v>1.9</v>
      </c>
      <c r="J1147" s="151">
        <f>Table_ForecastInput[[#This Row],[Quote]]/Table_ForecastInput[[#This Row],[Closer]]-100%</f>
        <v>2.6315789473684292E-2</v>
      </c>
      <c r="K1147" s="152"/>
      <c r="L1147" s="20">
        <v>0.95</v>
      </c>
      <c r="M1147" s="139">
        <f>M1146+Table_ForecastInput[[#This Row],[gew./verl. EH]]</f>
        <v>109.70500000000013</v>
      </c>
    </row>
    <row r="1148" spans="2:13" ht="21" customHeight="1" x14ac:dyDescent="0.3">
      <c r="B1148" s="123">
        <v>45018</v>
      </c>
      <c r="C1148" s="120" t="s">
        <v>6</v>
      </c>
      <c r="D1148" s="121" t="s">
        <v>33</v>
      </c>
      <c r="E1148" s="121" t="s">
        <v>27</v>
      </c>
      <c r="F1148" s="121" t="s">
        <v>27</v>
      </c>
      <c r="G1148" s="122">
        <v>0</v>
      </c>
      <c r="H1148" s="122">
        <v>1.86</v>
      </c>
      <c r="I1148" s="135">
        <v>1.57</v>
      </c>
      <c r="J1148" s="151">
        <f>Table_ForecastInput[[#This Row],[Quote]]/Table_ForecastInput[[#This Row],[Closer]]-100%</f>
        <v>0.1847133757961783</v>
      </c>
      <c r="K1148" s="152"/>
      <c r="L1148" s="20">
        <v>0.8600000000000001</v>
      </c>
      <c r="M1148" s="139">
        <f>M1147+Table_ForecastInput[[#This Row],[gew./verl. EH]]</f>
        <v>110.56500000000013</v>
      </c>
    </row>
    <row r="1149" spans="2:13" ht="21" customHeight="1" x14ac:dyDescent="0.3">
      <c r="B1149" s="123">
        <v>45018</v>
      </c>
      <c r="C1149" s="120" t="s">
        <v>9</v>
      </c>
      <c r="D1149" s="121" t="s">
        <v>11</v>
      </c>
      <c r="E1149" s="121" t="s">
        <v>94</v>
      </c>
      <c r="F1149" s="121" t="s">
        <v>11</v>
      </c>
      <c r="G1149" s="122">
        <v>-0.5</v>
      </c>
      <c r="H1149" s="122">
        <v>1.83</v>
      </c>
      <c r="I1149" s="135">
        <v>1.98</v>
      </c>
      <c r="J1149" s="151">
        <f>Table_ForecastInput[[#This Row],[Quote]]/Table_ForecastInput[[#This Row],[Closer]]-100%</f>
        <v>-7.575757575757569E-2</v>
      </c>
      <c r="K1149" s="152"/>
      <c r="L1149" s="20">
        <v>-1</v>
      </c>
      <c r="M1149" s="139">
        <f>M1148+Table_ForecastInput[[#This Row],[gew./verl. EH]]</f>
        <v>109.56500000000013</v>
      </c>
    </row>
    <row r="1150" spans="2:13" ht="21" customHeight="1" x14ac:dyDescent="0.3">
      <c r="B1150" s="123">
        <v>45019</v>
      </c>
      <c r="C1150" s="120" t="s">
        <v>18</v>
      </c>
      <c r="D1150" s="121" t="s">
        <v>54</v>
      </c>
      <c r="E1150" s="121" t="s">
        <v>41</v>
      </c>
      <c r="F1150" s="121" t="s">
        <v>54</v>
      </c>
      <c r="G1150" s="122">
        <v>-0.25</v>
      </c>
      <c r="H1150" s="122">
        <v>1.82</v>
      </c>
      <c r="I1150" s="135">
        <v>1.75</v>
      </c>
      <c r="J1150" s="151">
        <f>Table_ForecastInput[[#This Row],[Quote]]/Table_ForecastInput[[#This Row],[Closer]]-100%</f>
        <v>4.0000000000000036E-2</v>
      </c>
      <c r="K1150" s="152"/>
      <c r="L1150" s="20">
        <v>-0.5</v>
      </c>
      <c r="M1150" s="139">
        <f>M1149+Table_ForecastInput[[#This Row],[gew./verl. EH]]</f>
        <v>109.06500000000013</v>
      </c>
    </row>
    <row r="1151" spans="2:13" ht="21" customHeight="1" x14ac:dyDescent="0.3">
      <c r="B1151" s="123">
        <v>45024</v>
      </c>
      <c r="C1151" s="120" t="s">
        <v>21</v>
      </c>
      <c r="D1151" s="121" t="s">
        <v>82</v>
      </c>
      <c r="E1151" s="121" t="s">
        <v>62</v>
      </c>
      <c r="F1151" s="121" t="s">
        <v>82</v>
      </c>
      <c r="G1151" s="122">
        <v>-0.5</v>
      </c>
      <c r="H1151" s="122">
        <v>1.73</v>
      </c>
      <c r="I1151" s="135">
        <v>1.67</v>
      </c>
      <c r="J1151" s="151">
        <f>Table_ForecastInput[[#This Row],[Quote]]/Table_ForecastInput[[#This Row],[Closer]]-100%</f>
        <v>3.5928143712574911E-2</v>
      </c>
      <c r="K1151" s="152"/>
      <c r="L1151" s="20">
        <v>0.73</v>
      </c>
      <c r="M1151" s="139">
        <f>M1150+Table_ForecastInput[[#This Row],[gew./verl. EH]]</f>
        <v>109.79500000000013</v>
      </c>
    </row>
    <row r="1152" spans="2:13" ht="21" customHeight="1" x14ac:dyDescent="0.3">
      <c r="B1152" s="123">
        <v>45024</v>
      </c>
      <c r="C1152" s="120" t="s">
        <v>21</v>
      </c>
      <c r="D1152" s="121" t="s">
        <v>158</v>
      </c>
      <c r="E1152" s="121" t="s">
        <v>69</v>
      </c>
      <c r="F1152" s="121" t="s">
        <v>158</v>
      </c>
      <c r="G1152" s="122">
        <v>-0.5</v>
      </c>
      <c r="H1152" s="122">
        <v>1.9</v>
      </c>
      <c r="I1152" s="135">
        <v>1.71</v>
      </c>
      <c r="J1152" s="151">
        <f>Table_ForecastInput[[#This Row],[Quote]]/Table_ForecastInput[[#This Row],[Closer]]-100%</f>
        <v>0.11111111111111116</v>
      </c>
      <c r="K1152" s="152"/>
      <c r="L1152" s="20">
        <v>-1</v>
      </c>
      <c r="M1152" s="139">
        <f>M1151+Table_ForecastInput[[#This Row],[gew./verl. EH]]</f>
        <v>108.79500000000013</v>
      </c>
    </row>
    <row r="1153" spans="2:13" ht="21" customHeight="1" x14ac:dyDescent="0.3">
      <c r="B1153" s="123">
        <v>45024</v>
      </c>
      <c r="C1153" s="120" t="s">
        <v>16</v>
      </c>
      <c r="D1153" s="121" t="s">
        <v>87</v>
      </c>
      <c r="E1153" s="121" t="s">
        <v>250</v>
      </c>
      <c r="F1153" s="121" t="s">
        <v>87</v>
      </c>
      <c r="G1153" s="122">
        <v>-0.5</v>
      </c>
      <c r="H1153" s="122">
        <v>1.74</v>
      </c>
      <c r="I1153" s="135">
        <v>1.58</v>
      </c>
      <c r="J1153" s="151">
        <f>Table_ForecastInput[[#This Row],[Quote]]/Table_ForecastInput[[#This Row],[Closer]]-100%</f>
        <v>0.10126582278481</v>
      </c>
      <c r="K1153" s="152"/>
      <c r="L1153" s="20">
        <v>0.74</v>
      </c>
      <c r="M1153" s="139">
        <f>M1152+Table_ForecastInput[[#This Row],[gew./verl. EH]]</f>
        <v>109.53500000000012</v>
      </c>
    </row>
    <row r="1154" spans="2:13" ht="21" customHeight="1" x14ac:dyDescent="0.3">
      <c r="B1154" s="123">
        <v>45024</v>
      </c>
      <c r="C1154" s="120" t="s">
        <v>16</v>
      </c>
      <c r="D1154" s="121" t="s">
        <v>66</v>
      </c>
      <c r="E1154" s="121" t="s">
        <v>88</v>
      </c>
      <c r="F1154" s="121" t="s">
        <v>88</v>
      </c>
      <c r="G1154" s="122">
        <v>-0.25</v>
      </c>
      <c r="H1154" s="122">
        <v>2</v>
      </c>
      <c r="I1154" s="135">
        <v>1.69</v>
      </c>
      <c r="J1154" s="151">
        <f>Table_ForecastInput[[#This Row],[Quote]]/Table_ForecastInput[[#This Row],[Closer]]-100%</f>
        <v>0.18343195266272194</v>
      </c>
      <c r="K1154" s="152"/>
      <c r="L1154" s="20">
        <v>1</v>
      </c>
      <c r="M1154" s="139">
        <f>M1153+Table_ForecastInput[[#This Row],[gew./verl. EH]]</f>
        <v>110.53500000000012</v>
      </c>
    </row>
    <row r="1155" spans="2:13" ht="21" customHeight="1" x14ac:dyDescent="0.3">
      <c r="B1155" s="123">
        <v>45025</v>
      </c>
      <c r="C1155" s="120" t="s">
        <v>6</v>
      </c>
      <c r="D1155" s="121" t="s">
        <v>26</v>
      </c>
      <c r="E1155" s="121" t="s">
        <v>8</v>
      </c>
      <c r="F1155" s="121" t="s">
        <v>26</v>
      </c>
      <c r="G1155" s="122">
        <v>0</v>
      </c>
      <c r="H1155" s="122">
        <v>1.76</v>
      </c>
      <c r="I1155" s="135">
        <v>1.61</v>
      </c>
      <c r="J1155" s="151">
        <f>Table_ForecastInput[[#This Row],[Quote]]/Table_ForecastInput[[#This Row],[Closer]]-100%</f>
        <v>9.316770186335388E-2</v>
      </c>
      <c r="K1155" s="152"/>
      <c r="L1155" s="20">
        <v>0.76</v>
      </c>
      <c r="M1155" s="139">
        <f>M1154+Table_ForecastInput[[#This Row],[gew./verl. EH]]</f>
        <v>111.29500000000013</v>
      </c>
    </row>
    <row r="1156" spans="2:13" ht="21" customHeight="1" x14ac:dyDescent="0.3">
      <c r="B1156" s="123">
        <v>45025</v>
      </c>
      <c r="C1156" s="120" t="s">
        <v>6</v>
      </c>
      <c r="D1156" s="121" t="s">
        <v>197</v>
      </c>
      <c r="E1156" s="121" t="s">
        <v>72</v>
      </c>
      <c r="F1156" s="121" t="s">
        <v>197</v>
      </c>
      <c r="G1156" s="122">
        <v>0</v>
      </c>
      <c r="H1156" s="122">
        <v>1.79</v>
      </c>
      <c r="I1156" s="135">
        <v>1.47</v>
      </c>
      <c r="J1156" s="151">
        <f>Table_ForecastInput[[#This Row],[Quote]]/Table_ForecastInput[[#This Row],[Closer]]-100%</f>
        <v>0.21768707482993199</v>
      </c>
      <c r="K1156" s="152"/>
      <c r="L1156" s="20">
        <v>-1</v>
      </c>
      <c r="M1156" s="139">
        <f>M1155+Table_ForecastInput[[#This Row],[gew./verl. EH]]</f>
        <v>110.29500000000013</v>
      </c>
    </row>
    <row r="1157" spans="2:13" ht="21" customHeight="1" x14ac:dyDescent="0.3">
      <c r="B1157" s="123">
        <v>45025</v>
      </c>
      <c r="C1157" s="120" t="s">
        <v>21</v>
      </c>
      <c r="D1157" s="121" t="s">
        <v>60</v>
      </c>
      <c r="E1157" s="121" t="s">
        <v>23</v>
      </c>
      <c r="F1157" s="121" t="s">
        <v>60</v>
      </c>
      <c r="G1157" s="122">
        <v>0</v>
      </c>
      <c r="H1157" s="122">
        <v>1.8</v>
      </c>
      <c r="I1157" s="135">
        <v>1.81</v>
      </c>
      <c r="J1157" s="151">
        <f>Table_ForecastInput[[#This Row],[Quote]]/Table_ForecastInput[[#This Row],[Closer]]-100%</f>
        <v>-5.5248618784530246E-3</v>
      </c>
      <c r="K1157" s="152"/>
      <c r="L1157" s="20">
        <v>0.8</v>
      </c>
      <c r="M1157" s="139">
        <f>M1156+Table_ForecastInput[[#This Row],[gew./verl. EH]]</f>
        <v>111.09500000000013</v>
      </c>
    </row>
    <row r="1158" spans="2:13" ht="21" customHeight="1" x14ac:dyDescent="0.3">
      <c r="B1158" s="123">
        <v>45025</v>
      </c>
      <c r="C1158" s="120" t="s">
        <v>18</v>
      </c>
      <c r="D1158" s="121" t="s">
        <v>59</v>
      </c>
      <c r="E1158" s="121" t="s">
        <v>223</v>
      </c>
      <c r="F1158" s="121" t="s">
        <v>59</v>
      </c>
      <c r="G1158" s="122">
        <v>-0.5</v>
      </c>
      <c r="H1158" s="122">
        <v>1.72</v>
      </c>
      <c r="I1158" s="135">
        <v>1.67</v>
      </c>
      <c r="J1158" s="151">
        <f>Table_ForecastInput[[#This Row],[Quote]]/Table_ForecastInput[[#This Row],[Closer]]-100%</f>
        <v>2.9940119760479167E-2</v>
      </c>
      <c r="K1158" s="152"/>
      <c r="L1158" s="20">
        <v>-1</v>
      </c>
      <c r="M1158" s="139">
        <f>M1157+Table_ForecastInput[[#This Row],[gew./verl. EH]]</f>
        <v>110.09500000000013</v>
      </c>
    </row>
    <row r="1159" spans="2:13" ht="21" customHeight="1" x14ac:dyDescent="0.3">
      <c r="B1159" s="123">
        <v>45025</v>
      </c>
      <c r="C1159" s="120" t="s">
        <v>6</v>
      </c>
      <c r="D1159" s="121" t="s">
        <v>33</v>
      </c>
      <c r="E1159" s="121" t="s">
        <v>73</v>
      </c>
      <c r="F1159" s="121" t="s">
        <v>73</v>
      </c>
      <c r="G1159" s="122">
        <v>-0.25</v>
      </c>
      <c r="H1159" s="122">
        <v>1.7</v>
      </c>
      <c r="I1159" s="135">
        <v>1.69</v>
      </c>
      <c r="J1159" s="151">
        <f>Table_ForecastInput[[#This Row],[Quote]]/Table_ForecastInput[[#This Row],[Closer]]-100%</f>
        <v>5.9171597633136397E-3</v>
      </c>
      <c r="K1159" s="152"/>
      <c r="L1159" s="20">
        <v>-0.5</v>
      </c>
      <c r="M1159" s="139">
        <f>M1158+Table_ForecastInput[[#This Row],[gew./verl. EH]]</f>
        <v>109.59500000000013</v>
      </c>
    </row>
    <row r="1160" spans="2:13" ht="21" customHeight="1" x14ac:dyDescent="0.3">
      <c r="B1160" s="123">
        <v>45025</v>
      </c>
      <c r="C1160" s="120" t="s">
        <v>21</v>
      </c>
      <c r="D1160" s="121" t="s">
        <v>52</v>
      </c>
      <c r="E1160" s="121" t="s">
        <v>37</v>
      </c>
      <c r="F1160" s="121" t="s">
        <v>37</v>
      </c>
      <c r="G1160" s="122">
        <v>0</v>
      </c>
      <c r="H1160" s="122">
        <v>1.79</v>
      </c>
      <c r="I1160" s="135">
        <v>1.73</v>
      </c>
      <c r="J1160" s="151">
        <f>Table_ForecastInput[[#This Row],[Quote]]/Table_ForecastInput[[#This Row],[Closer]]-100%</f>
        <v>3.4682080924855585E-2</v>
      </c>
      <c r="K1160" s="152"/>
      <c r="L1160" s="20">
        <v>0.79</v>
      </c>
      <c r="M1160" s="139">
        <f>M1159+Table_ForecastInput[[#This Row],[gew./verl. EH]]</f>
        <v>110.38500000000013</v>
      </c>
    </row>
    <row r="1161" spans="2:13" ht="21" customHeight="1" x14ac:dyDescent="0.3">
      <c r="B1161" s="123">
        <v>45030</v>
      </c>
      <c r="C1161" s="120" t="s">
        <v>9</v>
      </c>
      <c r="D1161" s="121" t="s">
        <v>244</v>
      </c>
      <c r="E1161" s="121" t="s">
        <v>89</v>
      </c>
      <c r="F1161" s="121" t="s">
        <v>244</v>
      </c>
      <c r="G1161" s="122">
        <v>0</v>
      </c>
      <c r="H1161" s="122">
        <v>1.82</v>
      </c>
      <c r="I1161" s="135">
        <v>1.63</v>
      </c>
      <c r="J1161" s="151">
        <f>Table_ForecastInput[[#This Row],[Quote]]/Table_ForecastInput[[#This Row],[Closer]]-100%</f>
        <v>0.11656441717791433</v>
      </c>
      <c r="K1161" s="152"/>
      <c r="L1161" s="20">
        <v>0.82000000000000006</v>
      </c>
      <c r="M1161" s="139">
        <f>M1160+Table_ForecastInput[[#This Row],[gew./verl. EH]]</f>
        <v>111.20500000000013</v>
      </c>
    </row>
    <row r="1162" spans="2:13" ht="21" customHeight="1" x14ac:dyDescent="0.3">
      <c r="B1162" s="123">
        <v>45031</v>
      </c>
      <c r="C1162" s="120" t="s">
        <v>16</v>
      </c>
      <c r="D1162" s="121" t="s">
        <v>67</v>
      </c>
      <c r="E1162" s="121" t="s">
        <v>75</v>
      </c>
      <c r="F1162" s="121" t="s">
        <v>67</v>
      </c>
      <c r="G1162" s="122">
        <v>-0.25</v>
      </c>
      <c r="H1162" s="122">
        <v>1.84</v>
      </c>
      <c r="I1162" s="135">
        <v>1.89</v>
      </c>
      <c r="J1162" s="151">
        <f>Table_ForecastInput[[#This Row],[Quote]]/Table_ForecastInput[[#This Row],[Closer]]-100%</f>
        <v>-2.6455026455026398E-2</v>
      </c>
      <c r="K1162" s="152"/>
      <c r="L1162" s="20">
        <v>-1</v>
      </c>
      <c r="M1162" s="139">
        <f>M1161+Table_ForecastInput[[#This Row],[gew./verl. EH]]</f>
        <v>110.20500000000013</v>
      </c>
    </row>
    <row r="1163" spans="2:13" ht="21" customHeight="1" x14ac:dyDescent="0.3">
      <c r="B1163" s="123">
        <v>45032</v>
      </c>
      <c r="C1163" s="120" t="s">
        <v>6</v>
      </c>
      <c r="D1163" s="121" t="s">
        <v>232</v>
      </c>
      <c r="E1163" s="121" t="s">
        <v>36</v>
      </c>
      <c r="F1163" s="121" t="s">
        <v>232</v>
      </c>
      <c r="G1163" s="122">
        <v>-0.5</v>
      </c>
      <c r="H1163" s="122">
        <v>1.91</v>
      </c>
      <c r="I1163" s="135">
        <v>1.86</v>
      </c>
      <c r="J1163" s="151">
        <f>Table_ForecastInput[[#This Row],[Quote]]/Table_ForecastInput[[#This Row],[Closer]]-100%</f>
        <v>2.6881720430107503E-2</v>
      </c>
      <c r="K1163" s="152"/>
      <c r="L1163" s="20">
        <v>0.90999999999999992</v>
      </c>
      <c r="M1163" s="139">
        <f>M1162+Table_ForecastInput[[#This Row],[gew./verl. EH]]</f>
        <v>111.11500000000012</v>
      </c>
    </row>
    <row r="1164" spans="2:13" ht="21" customHeight="1" x14ac:dyDescent="0.3">
      <c r="B1164" s="123">
        <v>45032</v>
      </c>
      <c r="C1164" s="120" t="s">
        <v>6</v>
      </c>
      <c r="D1164" s="121" t="s">
        <v>25</v>
      </c>
      <c r="E1164" s="121" t="s">
        <v>7</v>
      </c>
      <c r="F1164" s="121" t="s">
        <v>7</v>
      </c>
      <c r="G1164" s="122">
        <v>-0.25</v>
      </c>
      <c r="H1164" s="122">
        <v>1.85</v>
      </c>
      <c r="I1164" s="135">
        <v>2.5</v>
      </c>
      <c r="J1164" s="151">
        <f>Table_ForecastInput[[#This Row],[Quote]]/Table_ForecastInput[[#This Row],[Closer]]-100%</f>
        <v>-0.26</v>
      </c>
      <c r="K1164" s="152"/>
      <c r="L1164" s="20">
        <v>-1</v>
      </c>
      <c r="M1164" s="139">
        <f>M1163+Table_ForecastInput[[#This Row],[gew./verl. EH]]</f>
        <v>110.11500000000012</v>
      </c>
    </row>
    <row r="1165" spans="2:13" ht="21" customHeight="1" x14ac:dyDescent="0.3">
      <c r="B1165" s="123">
        <v>45032</v>
      </c>
      <c r="C1165" s="120" t="s">
        <v>6</v>
      </c>
      <c r="D1165" s="121" t="s">
        <v>39</v>
      </c>
      <c r="E1165" s="121" t="s">
        <v>249</v>
      </c>
      <c r="F1165" s="121" t="s">
        <v>39</v>
      </c>
      <c r="G1165" s="122">
        <v>-0.5</v>
      </c>
      <c r="H1165" s="122">
        <v>1.82</v>
      </c>
      <c r="I1165" s="135">
        <v>1.71</v>
      </c>
      <c r="J1165" s="151">
        <f>Table_ForecastInput[[#This Row],[Quote]]/Table_ForecastInput[[#This Row],[Closer]]-100%</f>
        <v>6.4327485380117011E-2</v>
      </c>
      <c r="K1165" s="152"/>
      <c r="L1165" s="20">
        <v>0.82000000000000006</v>
      </c>
      <c r="M1165" s="139">
        <f>M1164+Table_ForecastInput[[#This Row],[gew./verl. EH]]</f>
        <v>110.93500000000012</v>
      </c>
    </row>
    <row r="1166" spans="2:13" ht="21" customHeight="1" x14ac:dyDescent="0.3">
      <c r="B1166" s="123">
        <v>45032</v>
      </c>
      <c r="C1166" s="120" t="s">
        <v>21</v>
      </c>
      <c r="D1166" s="121" t="s">
        <v>69</v>
      </c>
      <c r="E1166" s="121" t="s">
        <v>53</v>
      </c>
      <c r="F1166" s="121" t="s">
        <v>69</v>
      </c>
      <c r="G1166" s="122">
        <v>0</v>
      </c>
      <c r="H1166" s="122">
        <v>2.0299999999999998</v>
      </c>
      <c r="I1166" s="135">
        <v>1.95</v>
      </c>
      <c r="J1166" s="151">
        <f>Table_ForecastInput[[#This Row],[Quote]]/Table_ForecastInput[[#This Row],[Closer]]-100%</f>
        <v>4.102564102564088E-2</v>
      </c>
      <c r="K1166" s="152"/>
      <c r="L1166" s="20">
        <v>-1</v>
      </c>
      <c r="M1166" s="139">
        <f>M1165+Table_ForecastInput[[#This Row],[gew./verl. EH]]</f>
        <v>109.93500000000012</v>
      </c>
    </row>
    <row r="1167" spans="2:13" ht="21" customHeight="1" x14ac:dyDescent="0.3">
      <c r="B1167" s="123">
        <v>45033</v>
      </c>
      <c r="C1167" s="120" t="s">
        <v>18</v>
      </c>
      <c r="D1167" s="121" t="s">
        <v>55</v>
      </c>
      <c r="E1167" s="121" t="s">
        <v>98</v>
      </c>
      <c r="F1167" s="121" t="s">
        <v>55</v>
      </c>
      <c r="G1167" s="122">
        <v>-0.5</v>
      </c>
      <c r="H1167" s="122">
        <v>1.94</v>
      </c>
      <c r="I1167" s="135">
        <v>1.79</v>
      </c>
      <c r="J1167" s="151">
        <f>Table_ForecastInput[[#This Row],[Quote]]/Table_ForecastInput[[#This Row],[Closer]]-100%</f>
        <v>8.3798882681564102E-2</v>
      </c>
      <c r="K1167" s="152"/>
      <c r="L1167" s="20">
        <v>-1</v>
      </c>
      <c r="M1167" s="139">
        <f>M1166+Table_ForecastInput[[#This Row],[gew./verl. EH]]</f>
        <v>108.93500000000012</v>
      </c>
    </row>
    <row r="1168" spans="2:13" ht="21" customHeight="1" x14ac:dyDescent="0.3">
      <c r="B1168" s="123">
        <v>45037</v>
      </c>
      <c r="C1168" s="120" t="s">
        <v>21</v>
      </c>
      <c r="D1168" s="121" t="s">
        <v>83</v>
      </c>
      <c r="E1168" s="121" t="s">
        <v>37</v>
      </c>
      <c r="F1168" s="121" t="s">
        <v>37</v>
      </c>
      <c r="G1168" s="122">
        <v>0</v>
      </c>
      <c r="H1168" s="122">
        <v>1.76</v>
      </c>
      <c r="I1168" s="135">
        <v>1.63</v>
      </c>
      <c r="J1168" s="151">
        <f>Table_ForecastInput[[#This Row],[Quote]]/Table_ForecastInput[[#This Row],[Closer]]-100%</f>
        <v>7.9754601226993849E-2</v>
      </c>
      <c r="K1168" s="152"/>
      <c r="L1168" s="20">
        <v>0</v>
      </c>
      <c r="M1168" s="139">
        <f>M1167+Table_ForecastInput[[#This Row],[gew./verl. EH]]</f>
        <v>108.93500000000012</v>
      </c>
    </row>
    <row r="1169" spans="2:13" ht="21" customHeight="1" x14ac:dyDescent="0.3">
      <c r="B1169" s="123">
        <v>45038</v>
      </c>
      <c r="C1169" s="120" t="s">
        <v>9</v>
      </c>
      <c r="D1169" s="121" t="s">
        <v>235</v>
      </c>
      <c r="E1169" s="121" t="s">
        <v>124</v>
      </c>
      <c r="F1169" s="121" t="s">
        <v>124</v>
      </c>
      <c r="G1169" s="122">
        <v>-0.25</v>
      </c>
      <c r="H1169" s="122">
        <v>1.99</v>
      </c>
      <c r="I1169" s="135">
        <v>1.9</v>
      </c>
      <c r="J1169" s="151">
        <f>Table_ForecastInput[[#This Row],[Quote]]/Table_ForecastInput[[#This Row],[Closer]]-100%</f>
        <v>4.7368421052631726E-2</v>
      </c>
      <c r="K1169" s="152"/>
      <c r="L1169" s="20">
        <v>-1</v>
      </c>
      <c r="M1169" s="139">
        <f>M1168+Table_ForecastInput[[#This Row],[gew./verl. EH]]</f>
        <v>107.93500000000012</v>
      </c>
    </row>
    <row r="1170" spans="2:13" ht="21" customHeight="1" x14ac:dyDescent="0.3">
      <c r="B1170" s="123">
        <v>45038</v>
      </c>
      <c r="C1170" s="120" t="s">
        <v>21</v>
      </c>
      <c r="D1170" s="121" t="s">
        <v>22</v>
      </c>
      <c r="E1170" s="121" t="s">
        <v>125</v>
      </c>
      <c r="F1170" s="121" t="s">
        <v>22</v>
      </c>
      <c r="G1170" s="122">
        <v>0</v>
      </c>
      <c r="H1170" s="122">
        <v>1.7</v>
      </c>
      <c r="I1170" s="135">
        <v>1.67</v>
      </c>
      <c r="J1170" s="151">
        <f>Table_ForecastInput[[#This Row],[Quote]]/Table_ForecastInput[[#This Row],[Closer]]-100%</f>
        <v>1.7964071856287456E-2</v>
      </c>
      <c r="K1170" s="152"/>
      <c r="L1170" s="20">
        <v>-1</v>
      </c>
      <c r="M1170" s="139">
        <f>M1169+Table_ForecastInput[[#This Row],[gew./verl. EH]]</f>
        <v>106.93500000000012</v>
      </c>
    </row>
    <row r="1171" spans="2:13" ht="21" customHeight="1" x14ac:dyDescent="0.3">
      <c r="B1171" s="123">
        <v>45038</v>
      </c>
      <c r="C1171" s="120" t="s">
        <v>18</v>
      </c>
      <c r="D1171" s="121" t="s">
        <v>247</v>
      </c>
      <c r="E1171" s="121" t="s">
        <v>96</v>
      </c>
      <c r="F1171" s="121" t="s">
        <v>96</v>
      </c>
      <c r="G1171" s="122">
        <v>-0.5</v>
      </c>
      <c r="H1171" s="122">
        <v>1.97</v>
      </c>
      <c r="I1171" s="135">
        <v>1.7</v>
      </c>
      <c r="J1171" s="151">
        <f>Table_ForecastInput[[#This Row],[Quote]]/Table_ForecastInput[[#This Row],[Closer]]-100%</f>
        <v>0.15882352941176481</v>
      </c>
      <c r="K1171" s="152"/>
      <c r="L1171" s="20">
        <v>0.97</v>
      </c>
      <c r="M1171" s="139">
        <f>M1170+Table_ForecastInput[[#This Row],[gew./verl. EH]]</f>
        <v>107.90500000000011</v>
      </c>
    </row>
    <row r="1172" spans="2:13" ht="21" customHeight="1" x14ac:dyDescent="0.3">
      <c r="B1172" s="123">
        <v>45038</v>
      </c>
      <c r="C1172" s="120" t="s">
        <v>18</v>
      </c>
      <c r="D1172" s="121" t="s">
        <v>90</v>
      </c>
      <c r="E1172" s="121" t="s">
        <v>41</v>
      </c>
      <c r="F1172" s="121" t="s">
        <v>90</v>
      </c>
      <c r="G1172" s="122">
        <v>-0.5</v>
      </c>
      <c r="H1172" s="122">
        <v>1.72</v>
      </c>
      <c r="I1172" s="135">
        <v>1.66</v>
      </c>
      <c r="J1172" s="151">
        <f>Table_ForecastInput[[#This Row],[Quote]]/Table_ForecastInput[[#This Row],[Closer]]-100%</f>
        <v>3.6144578313253017E-2</v>
      </c>
      <c r="K1172" s="152"/>
      <c r="L1172" s="20">
        <v>0.72</v>
      </c>
      <c r="M1172" s="139">
        <f>M1171+Table_ForecastInput[[#This Row],[gew./verl. EH]]</f>
        <v>108.62500000000011</v>
      </c>
    </row>
    <row r="1173" spans="2:13" ht="21" customHeight="1" x14ac:dyDescent="0.3">
      <c r="B1173" s="123">
        <v>45038</v>
      </c>
      <c r="C1173" s="120" t="s">
        <v>9</v>
      </c>
      <c r="D1173" s="121" t="s">
        <v>180</v>
      </c>
      <c r="E1173" s="121" t="s">
        <v>234</v>
      </c>
      <c r="F1173" s="121" t="s">
        <v>180</v>
      </c>
      <c r="G1173" s="122">
        <v>0</v>
      </c>
      <c r="H1173" s="122">
        <v>1.86</v>
      </c>
      <c r="I1173" s="135">
        <v>1.96</v>
      </c>
      <c r="J1173" s="151">
        <f>Table_ForecastInput[[#This Row],[Quote]]/Table_ForecastInput[[#This Row],[Closer]]-100%</f>
        <v>-5.1020408163265252E-2</v>
      </c>
      <c r="K1173" s="152"/>
      <c r="L1173" s="20">
        <v>0</v>
      </c>
      <c r="M1173" s="139">
        <f>M1172+Table_ForecastInput[[#This Row],[gew./verl. EH]]</f>
        <v>108.62500000000011</v>
      </c>
    </row>
    <row r="1174" spans="2:13" ht="21" customHeight="1" x14ac:dyDescent="0.3">
      <c r="B1174" s="123">
        <v>45039</v>
      </c>
      <c r="C1174" s="120" t="s">
        <v>16</v>
      </c>
      <c r="D1174" s="121" t="s">
        <v>88</v>
      </c>
      <c r="E1174" s="121" t="s">
        <v>97</v>
      </c>
      <c r="F1174" s="121" t="s">
        <v>88</v>
      </c>
      <c r="G1174" s="122">
        <v>-0.5</v>
      </c>
      <c r="H1174" s="122">
        <v>1.95</v>
      </c>
      <c r="I1174" s="135">
        <v>1.92</v>
      </c>
      <c r="J1174" s="151">
        <f>Table_ForecastInput[[#This Row],[Quote]]/Table_ForecastInput[[#This Row],[Closer]]-100%</f>
        <v>1.5625E-2</v>
      </c>
      <c r="K1174" s="152"/>
      <c r="L1174" s="20">
        <v>0.95</v>
      </c>
      <c r="M1174" s="139">
        <f>M1173+Table_ForecastInput[[#This Row],[gew./verl. EH]]</f>
        <v>109.57500000000012</v>
      </c>
    </row>
    <row r="1175" spans="2:13" ht="21" customHeight="1" x14ac:dyDescent="0.3">
      <c r="B1175" s="123">
        <v>45039</v>
      </c>
      <c r="C1175" s="120" t="s">
        <v>6</v>
      </c>
      <c r="D1175" s="121" t="s">
        <v>249</v>
      </c>
      <c r="E1175" s="121" t="s">
        <v>25</v>
      </c>
      <c r="F1175" s="121" t="s">
        <v>25</v>
      </c>
      <c r="G1175" s="122">
        <v>0</v>
      </c>
      <c r="H1175" s="122">
        <v>1.85</v>
      </c>
      <c r="I1175" s="135">
        <v>1.72</v>
      </c>
      <c r="J1175" s="151">
        <f>Table_ForecastInput[[#This Row],[Quote]]/Table_ForecastInput[[#This Row],[Closer]]-100%</f>
        <v>7.5581395348837344E-2</v>
      </c>
      <c r="K1175" s="152"/>
      <c r="L1175" s="20">
        <v>0</v>
      </c>
      <c r="M1175" s="139">
        <f>M1174+Table_ForecastInput[[#This Row],[gew./verl. EH]]</f>
        <v>109.57500000000012</v>
      </c>
    </row>
    <row r="1176" spans="2:13" ht="21" customHeight="1" x14ac:dyDescent="0.3">
      <c r="B1176" s="123">
        <v>45039</v>
      </c>
      <c r="C1176" s="120" t="s">
        <v>21</v>
      </c>
      <c r="D1176" s="121" t="s">
        <v>60</v>
      </c>
      <c r="E1176" s="121" t="s">
        <v>62</v>
      </c>
      <c r="F1176" s="121" t="s">
        <v>60</v>
      </c>
      <c r="G1176" s="122">
        <v>0</v>
      </c>
      <c r="H1176" s="122">
        <v>1.75</v>
      </c>
      <c r="I1176" s="135">
        <v>1.78</v>
      </c>
      <c r="J1176" s="151">
        <f>Table_ForecastInput[[#This Row],[Quote]]/Table_ForecastInput[[#This Row],[Closer]]-100%</f>
        <v>-1.6853932584269704E-2</v>
      </c>
      <c r="K1176" s="152"/>
      <c r="L1176" s="20">
        <v>-1</v>
      </c>
      <c r="M1176" s="139">
        <f>M1175+Table_ForecastInput[[#This Row],[gew./verl. EH]]</f>
        <v>108.57500000000012</v>
      </c>
    </row>
    <row r="1177" spans="2:13" ht="21" customHeight="1" x14ac:dyDescent="0.3">
      <c r="B1177" s="123">
        <v>45039</v>
      </c>
      <c r="C1177" s="120" t="s">
        <v>6</v>
      </c>
      <c r="D1177" s="121" t="s">
        <v>26</v>
      </c>
      <c r="E1177" s="121" t="s">
        <v>93</v>
      </c>
      <c r="F1177" s="121" t="s">
        <v>26</v>
      </c>
      <c r="G1177" s="122">
        <v>0</v>
      </c>
      <c r="H1177" s="122">
        <v>1.92</v>
      </c>
      <c r="I1177" s="135">
        <v>1.89</v>
      </c>
      <c r="J1177" s="151">
        <f>Table_ForecastInput[[#This Row],[Quote]]/Table_ForecastInput[[#This Row],[Closer]]-100%</f>
        <v>1.5873015873015817E-2</v>
      </c>
      <c r="K1177" s="152"/>
      <c r="L1177" s="20">
        <v>-1</v>
      </c>
      <c r="M1177" s="139">
        <f>M1176+Table_ForecastInput[[#This Row],[gew./verl. EH]]</f>
        <v>107.57500000000012</v>
      </c>
    </row>
    <row r="1178" spans="2:13" ht="21" customHeight="1" x14ac:dyDescent="0.3">
      <c r="B1178" s="123">
        <v>45041</v>
      </c>
      <c r="C1178" s="120" t="s">
        <v>16</v>
      </c>
      <c r="D1178" s="121" t="s">
        <v>87</v>
      </c>
      <c r="E1178" s="121" t="s">
        <v>75</v>
      </c>
      <c r="F1178" s="121" t="s">
        <v>87</v>
      </c>
      <c r="G1178" s="122">
        <v>-0.5</v>
      </c>
      <c r="H1178" s="122">
        <v>1.82</v>
      </c>
      <c r="I1178" s="135">
        <v>1.75</v>
      </c>
      <c r="J1178" s="151">
        <f>Table_ForecastInput[[#This Row],[Quote]]/Table_ForecastInput[[#This Row],[Closer]]-100%</f>
        <v>4.0000000000000036E-2</v>
      </c>
      <c r="K1178" s="152"/>
      <c r="L1178" s="20">
        <v>0.82000000000000006</v>
      </c>
      <c r="M1178" s="139">
        <f>M1177+Table_ForecastInput[[#This Row],[gew./verl. EH]]</f>
        <v>108.39500000000011</v>
      </c>
    </row>
    <row r="1179" spans="2:13" ht="21" customHeight="1" x14ac:dyDescent="0.3">
      <c r="B1179" s="123">
        <v>45042</v>
      </c>
      <c r="C1179" s="120" t="s">
        <v>18</v>
      </c>
      <c r="D1179" s="121" t="s">
        <v>28</v>
      </c>
      <c r="E1179" s="121" t="s">
        <v>247</v>
      </c>
      <c r="F1179" s="121" t="s">
        <v>28</v>
      </c>
      <c r="G1179" s="122">
        <v>-0.5</v>
      </c>
      <c r="H1179" s="122">
        <v>1.95</v>
      </c>
      <c r="I1179" s="135">
        <v>1.84</v>
      </c>
      <c r="J1179" s="151">
        <f>Table_ForecastInput[[#This Row],[Quote]]/Table_ForecastInput[[#This Row],[Closer]]-100%</f>
        <v>5.9782608695652106E-2</v>
      </c>
      <c r="K1179" s="152"/>
      <c r="L1179" s="20">
        <v>-1</v>
      </c>
      <c r="M1179" s="139">
        <f>M1178+Table_ForecastInput[[#This Row],[gew./verl. EH]]</f>
        <v>107.39500000000011</v>
      </c>
    </row>
    <row r="1180" spans="2:13" ht="21" customHeight="1" x14ac:dyDescent="0.3">
      <c r="B1180" s="123">
        <v>45043</v>
      </c>
      <c r="C1180" s="120" t="s">
        <v>18</v>
      </c>
      <c r="D1180" s="121" t="s">
        <v>54</v>
      </c>
      <c r="E1180" s="121" t="s">
        <v>30</v>
      </c>
      <c r="F1180" s="121" t="s">
        <v>54</v>
      </c>
      <c r="G1180" s="122">
        <v>-0.5</v>
      </c>
      <c r="H1180" s="122">
        <v>1.87</v>
      </c>
      <c r="I1180" s="135">
        <v>1.71</v>
      </c>
      <c r="J1180" s="151">
        <f>Table_ForecastInput[[#This Row],[Quote]]/Table_ForecastInput[[#This Row],[Closer]]-100%</f>
        <v>9.3567251461988299E-2</v>
      </c>
      <c r="K1180" s="152"/>
      <c r="L1180" s="20">
        <v>0.87000000000000011</v>
      </c>
      <c r="M1180" s="139">
        <f>M1179+Table_ForecastInput[[#This Row],[gew./verl. EH]]</f>
        <v>108.26500000000011</v>
      </c>
    </row>
    <row r="1181" spans="2:13" ht="21" customHeight="1" x14ac:dyDescent="0.3">
      <c r="B1181" s="123">
        <v>45043</v>
      </c>
      <c r="C1181" s="120" t="s">
        <v>18</v>
      </c>
      <c r="D1181" s="121" t="s">
        <v>76</v>
      </c>
      <c r="E1181" s="121" t="s">
        <v>29</v>
      </c>
      <c r="F1181" s="121" t="s">
        <v>76</v>
      </c>
      <c r="G1181" s="122">
        <v>-0.5</v>
      </c>
      <c r="H1181" s="122">
        <v>1.73</v>
      </c>
      <c r="I1181" s="135">
        <v>1.55</v>
      </c>
      <c r="J1181" s="151">
        <f>Table_ForecastInput[[#This Row],[Quote]]/Table_ForecastInput[[#This Row],[Closer]]-100%</f>
        <v>0.11612903225806437</v>
      </c>
      <c r="K1181" s="152"/>
      <c r="L1181" s="20">
        <v>0.73</v>
      </c>
      <c r="M1181" s="139">
        <f>M1180+Table_ForecastInput[[#This Row],[gew./verl. EH]]</f>
        <v>108.99500000000012</v>
      </c>
    </row>
    <row r="1182" spans="2:13" ht="21" customHeight="1" x14ac:dyDescent="0.3">
      <c r="B1182" s="123">
        <v>45045</v>
      </c>
      <c r="C1182" s="120" t="s">
        <v>16</v>
      </c>
      <c r="D1182" s="121" t="s">
        <v>66</v>
      </c>
      <c r="E1182" s="121" t="s">
        <v>250</v>
      </c>
      <c r="F1182" s="121" t="s">
        <v>66</v>
      </c>
      <c r="G1182" s="122">
        <v>-0.5</v>
      </c>
      <c r="H1182" s="122">
        <v>1.71</v>
      </c>
      <c r="I1182" s="135">
        <v>1.74</v>
      </c>
      <c r="J1182" s="151">
        <f>Table_ForecastInput[[#This Row],[Quote]]/Table_ForecastInput[[#This Row],[Closer]]-100%</f>
        <v>-1.7241379310344862E-2</v>
      </c>
      <c r="K1182" s="152"/>
      <c r="L1182" s="20">
        <v>0.71</v>
      </c>
      <c r="M1182" s="139">
        <f>M1181+Table_ForecastInput[[#This Row],[gew./verl. EH]]</f>
        <v>109.70500000000011</v>
      </c>
    </row>
    <row r="1183" spans="2:13" ht="21" customHeight="1" x14ac:dyDescent="0.3">
      <c r="B1183" s="123">
        <v>45046</v>
      </c>
      <c r="C1183" s="120" t="s">
        <v>9</v>
      </c>
      <c r="D1183" s="121" t="s">
        <v>131</v>
      </c>
      <c r="E1183" s="121" t="s">
        <v>63</v>
      </c>
      <c r="F1183" s="121" t="s">
        <v>131</v>
      </c>
      <c r="G1183" s="122">
        <v>-0.5</v>
      </c>
      <c r="H1183" s="122">
        <v>1.89</v>
      </c>
      <c r="I1183" s="135">
        <v>1.83</v>
      </c>
      <c r="J1183" s="151">
        <f>Table_ForecastInput[[#This Row],[Quote]]/Table_ForecastInput[[#This Row],[Closer]]-100%</f>
        <v>3.2786885245901454E-2</v>
      </c>
      <c r="K1183" s="152"/>
      <c r="L1183" s="20">
        <v>0.8899999999999999</v>
      </c>
      <c r="M1183" s="139">
        <f>M1182+Table_ForecastInput[[#This Row],[gew./verl. EH]]</f>
        <v>110.59500000000011</v>
      </c>
    </row>
    <row r="1184" spans="2:13" ht="21" customHeight="1" x14ac:dyDescent="0.3">
      <c r="B1184" s="123">
        <v>45046</v>
      </c>
      <c r="C1184" s="120" t="s">
        <v>9</v>
      </c>
      <c r="D1184" s="121" t="s">
        <v>119</v>
      </c>
      <c r="E1184" s="121" t="s">
        <v>89</v>
      </c>
      <c r="F1184" s="121" t="s">
        <v>124</v>
      </c>
      <c r="G1184" s="122">
        <v>-0.5</v>
      </c>
      <c r="H1184" s="149">
        <v>1.83</v>
      </c>
      <c r="I1184" s="135">
        <v>2.0699999999999998</v>
      </c>
      <c r="J1184" s="151">
        <f>Table_ForecastInput[[#This Row],[Quote]]/Table_ForecastInput[[#This Row],[Closer]]-100%</f>
        <v>-0.1159420289855071</v>
      </c>
      <c r="K1184" s="152"/>
      <c r="L1184" s="20">
        <v>0.83000000000000007</v>
      </c>
      <c r="M1184" s="139">
        <f>M1183+Table_ForecastInput[[#This Row],[gew./verl. EH]]</f>
        <v>111.42500000000011</v>
      </c>
    </row>
    <row r="1185" spans="2:13" ht="21" customHeight="1" x14ac:dyDescent="0.3">
      <c r="B1185" s="123">
        <v>45046</v>
      </c>
      <c r="C1185" s="120" t="s">
        <v>6</v>
      </c>
      <c r="D1185" s="121" t="s">
        <v>233</v>
      </c>
      <c r="E1185" s="121" t="s">
        <v>7</v>
      </c>
      <c r="F1185" s="121" t="s">
        <v>7</v>
      </c>
      <c r="G1185" s="122">
        <v>-0.5</v>
      </c>
      <c r="H1185" s="149">
        <v>1.85</v>
      </c>
      <c r="I1185" s="135">
        <v>1.69</v>
      </c>
      <c r="J1185" s="151">
        <f>Table_ForecastInput[[#This Row],[Quote]]/Table_ForecastInput[[#This Row],[Closer]]-100%</f>
        <v>9.4674556213017791E-2</v>
      </c>
      <c r="K1185" s="152"/>
      <c r="L1185" s="20">
        <v>0.85000000000000009</v>
      </c>
      <c r="M1185" s="139">
        <f>M1184+Table_ForecastInput[[#This Row],[gew./verl. EH]]</f>
        <v>112.27500000000011</v>
      </c>
    </row>
    <row r="1186" spans="2:13" ht="21" customHeight="1" x14ac:dyDescent="0.3">
      <c r="B1186" s="123">
        <v>45046</v>
      </c>
      <c r="C1186" s="120" t="s">
        <v>21</v>
      </c>
      <c r="D1186" s="121" t="s">
        <v>23</v>
      </c>
      <c r="E1186" s="121" t="s">
        <v>158</v>
      </c>
      <c r="F1186" s="121" t="s">
        <v>23</v>
      </c>
      <c r="G1186" s="122">
        <v>0</v>
      </c>
      <c r="H1186" s="149">
        <v>1.75</v>
      </c>
      <c r="I1186" s="135">
        <v>1.67</v>
      </c>
      <c r="J1186" s="151">
        <f>Table_ForecastInput[[#This Row],[Quote]]/Table_ForecastInput[[#This Row],[Closer]]-100%</f>
        <v>4.7904191616766623E-2</v>
      </c>
      <c r="K1186" s="152"/>
      <c r="L1186" s="20">
        <v>0.75</v>
      </c>
      <c r="M1186" s="139">
        <f>M1185+Table_ForecastInput[[#This Row],[gew./verl. EH]]</f>
        <v>113.02500000000011</v>
      </c>
    </row>
    <row r="1187" spans="2:13" ht="21" customHeight="1" x14ac:dyDescent="0.3">
      <c r="B1187" s="123">
        <v>45046</v>
      </c>
      <c r="C1187" s="120" t="s">
        <v>18</v>
      </c>
      <c r="D1187" s="121" t="s">
        <v>30</v>
      </c>
      <c r="E1187" s="121" t="s">
        <v>121</v>
      </c>
      <c r="F1187" s="121" t="s">
        <v>121</v>
      </c>
      <c r="G1187" s="122">
        <v>-0.5</v>
      </c>
      <c r="H1187" s="149">
        <v>1.7</v>
      </c>
      <c r="I1187" s="135">
        <v>1.68</v>
      </c>
      <c r="J1187" s="151">
        <f>Table_ForecastInput[[#This Row],[Quote]]/Table_ForecastInput[[#This Row],[Closer]]-100%</f>
        <v>1.1904761904761862E-2</v>
      </c>
      <c r="K1187" s="152"/>
      <c r="L1187" s="20">
        <v>0.7</v>
      </c>
      <c r="M1187" s="139">
        <f>M1186+Table_ForecastInput[[#This Row],[gew./verl. EH]]</f>
        <v>113.72500000000011</v>
      </c>
    </row>
    <row r="1188" spans="2:13" ht="21" customHeight="1" x14ac:dyDescent="0.3">
      <c r="B1188" s="123">
        <v>45047</v>
      </c>
      <c r="C1188" s="120" t="s">
        <v>16</v>
      </c>
      <c r="D1188" s="121" t="s">
        <v>65</v>
      </c>
      <c r="E1188" s="121" t="s">
        <v>67</v>
      </c>
      <c r="F1188" s="121" t="s">
        <v>65</v>
      </c>
      <c r="G1188" s="122">
        <v>-0.25</v>
      </c>
      <c r="H1188" s="149">
        <v>1.84</v>
      </c>
      <c r="I1188" s="135">
        <v>1.73</v>
      </c>
      <c r="J1188" s="151">
        <f>Table_ForecastInput[[#This Row],[Quote]]/Table_ForecastInput[[#This Row],[Closer]]-100%</f>
        <v>6.3583815028901869E-2</v>
      </c>
      <c r="K1188" s="152"/>
      <c r="L1188" s="20">
        <v>-0.5</v>
      </c>
      <c r="M1188" s="139">
        <f>M1187+Table_ForecastInput[[#This Row],[gew./verl. EH]]</f>
        <v>113.22500000000011</v>
      </c>
    </row>
    <row r="1189" spans="2:13" ht="21" customHeight="1" x14ac:dyDescent="0.3">
      <c r="B1189" s="123">
        <v>45049</v>
      </c>
      <c r="C1189" s="120" t="s">
        <v>6</v>
      </c>
      <c r="D1189" s="121" t="s">
        <v>25</v>
      </c>
      <c r="E1189" s="121" t="s">
        <v>33</v>
      </c>
      <c r="F1189" s="121" t="s">
        <v>25</v>
      </c>
      <c r="G1189" s="122">
        <v>0</v>
      </c>
      <c r="H1189" s="149">
        <v>1.7</v>
      </c>
      <c r="I1189" s="135">
        <v>1.73</v>
      </c>
      <c r="J1189" s="151">
        <f>Table_ForecastInput[[#This Row],[Quote]]/Table_ForecastInput[[#This Row],[Closer]]-100%</f>
        <v>-1.7341040462427793E-2</v>
      </c>
      <c r="K1189" s="152"/>
      <c r="L1189" s="20">
        <v>0.7</v>
      </c>
      <c r="M1189" s="139">
        <f>M1188+Table_ForecastInput[[#This Row],[gew./verl. EH]]</f>
        <v>113.92500000000011</v>
      </c>
    </row>
    <row r="1190" spans="2:13" ht="21" customHeight="1" x14ac:dyDescent="0.3">
      <c r="B1190" s="123">
        <v>45049</v>
      </c>
      <c r="C1190" s="120" t="s">
        <v>9</v>
      </c>
      <c r="D1190" s="121" t="s">
        <v>12</v>
      </c>
      <c r="E1190" s="121" t="s">
        <v>131</v>
      </c>
      <c r="F1190" s="121" t="s">
        <v>131</v>
      </c>
      <c r="G1190" s="122">
        <v>-0.5</v>
      </c>
      <c r="H1190" s="149">
        <v>1.74</v>
      </c>
      <c r="I1190" s="135">
        <v>1.62</v>
      </c>
      <c r="J1190" s="151">
        <f>Table_ForecastInput[[#This Row],[Quote]]/Table_ForecastInput[[#This Row],[Closer]]-100%</f>
        <v>7.4074074074073959E-2</v>
      </c>
      <c r="K1190" s="152"/>
      <c r="L1190" s="20">
        <v>0.74</v>
      </c>
      <c r="M1190" s="139">
        <f>M1189+Table_ForecastInput[[#This Row],[gew./verl. EH]]</f>
        <v>114.66500000000011</v>
      </c>
    </row>
    <row r="1191" spans="2:13" ht="21" customHeight="1" x14ac:dyDescent="0.3">
      <c r="B1191" s="123">
        <v>45049</v>
      </c>
      <c r="C1191" s="120" t="s">
        <v>9</v>
      </c>
      <c r="D1191" s="121" t="s">
        <v>42</v>
      </c>
      <c r="E1191" s="121" t="s">
        <v>58</v>
      </c>
      <c r="F1191" s="121" t="s">
        <v>58</v>
      </c>
      <c r="G1191" s="122">
        <v>-0.25</v>
      </c>
      <c r="H1191" s="149">
        <v>1.89</v>
      </c>
      <c r="I1191" s="135">
        <v>1.78</v>
      </c>
      <c r="J1191" s="151">
        <f>Table_ForecastInput[[#This Row],[Quote]]/Table_ForecastInput[[#This Row],[Closer]]-100%</f>
        <v>6.1797752808988804E-2</v>
      </c>
      <c r="K1191" s="152"/>
      <c r="L1191" s="20">
        <v>-0.5</v>
      </c>
      <c r="M1191" s="139">
        <f>M1190+Table_ForecastInput[[#This Row],[gew./verl. EH]]</f>
        <v>114.16500000000011</v>
      </c>
    </row>
    <row r="1192" spans="2:13" ht="21" customHeight="1" x14ac:dyDescent="0.3">
      <c r="B1192" s="123">
        <v>45050</v>
      </c>
      <c r="C1192" s="120" t="s">
        <v>18</v>
      </c>
      <c r="D1192" s="121" t="s">
        <v>70</v>
      </c>
      <c r="E1192" s="121" t="s">
        <v>29</v>
      </c>
      <c r="F1192" s="121" t="s">
        <v>70</v>
      </c>
      <c r="G1192" s="122">
        <v>-0.5</v>
      </c>
      <c r="H1192" s="149">
        <v>1.95</v>
      </c>
      <c r="I1192" s="135">
        <v>1.83</v>
      </c>
      <c r="J1192" s="151">
        <f>Table_ForecastInput[[#This Row],[Quote]]/Table_ForecastInput[[#This Row],[Closer]]-100%</f>
        <v>6.5573770491803129E-2</v>
      </c>
      <c r="K1192" s="152"/>
      <c r="L1192" s="20">
        <v>0.95</v>
      </c>
      <c r="M1192" s="139">
        <f>M1191+Table_ForecastInput[[#This Row],[gew./verl. EH]]</f>
        <v>115.11500000000011</v>
      </c>
    </row>
    <row r="1193" spans="2:13" ht="21" customHeight="1" x14ac:dyDescent="0.3">
      <c r="B1193" s="123">
        <v>45050</v>
      </c>
      <c r="C1193" s="120" t="s">
        <v>16</v>
      </c>
      <c r="D1193" s="121" t="s">
        <v>74</v>
      </c>
      <c r="E1193" s="121" t="s">
        <v>68</v>
      </c>
      <c r="F1193" s="121" t="s">
        <v>74</v>
      </c>
      <c r="G1193" s="122">
        <v>-0.25</v>
      </c>
      <c r="H1193" s="149">
        <v>1.83</v>
      </c>
      <c r="I1193" s="135">
        <v>1.9</v>
      </c>
      <c r="J1193" s="151">
        <f>Table_ForecastInput[[#This Row],[Quote]]/Table_ForecastInput[[#This Row],[Closer]]-100%</f>
        <v>-3.6842105263157787E-2</v>
      </c>
      <c r="K1193" s="152"/>
      <c r="L1193" s="20">
        <v>0.83000000000000007</v>
      </c>
      <c r="M1193" s="139">
        <f>M1192+Table_ForecastInput[[#This Row],[gew./verl. EH]]</f>
        <v>115.94500000000011</v>
      </c>
    </row>
    <row r="1194" spans="2:13" ht="21" customHeight="1" x14ac:dyDescent="0.3">
      <c r="B1194" s="123">
        <v>45051</v>
      </c>
      <c r="C1194" s="120" t="s">
        <v>21</v>
      </c>
      <c r="D1194" s="121" t="s">
        <v>95</v>
      </c>
      <c r="E1194" s="121" t="s">
        <v>125</v>
      </c>
      <c r="F1194" s="121" t="s">
        <v>95</v>
      </c>
      <c r="G1194" s="122">
        <v>-0.5</v>
      </c>
      <c r="H1194" s="149">
        <v>1.7</v>
      </c>
      <c r="I1194" s="135">
        <v>1.62</v>
      </c>
      <c r="J1194" s="151">
        <f>Table_ForecastInput[[#This Row],[Quote]]/Table_ForecastInput[[#This Row],[Closer]]-100%</f>
        <v>4.9382716049382713E-2</v>
      </c>
      <c r="K1194" s="152"/>
      <c r="L1194" s="20">
        <v>-1</v>
      </c>
      <c r="M1194" s="139">
        <f>M1193+Table_ForecastInput[[#This Row],[gew./verl. EH]]</f>
        <v>114.94500000000011</v>
      </c>
    </row>
    <row r="1195" spans="2:13" ht="21" customHeight="1" x14ac:dyDescent="0.3">
      <c r="B1195" s="123">
        <v>45052</v>
      </c>
      <c r="C1195" s="120" t="s">
        <v>21</v>
      </c>
      <c r="D1195" s="121" t="s">
        <v>22</v>
      </c>
      <c r="E1195" s="121" t="s">
        <v>24</v>
      </c>
      <c r="F1195" s="121" t="s">
        <v>22</v>
      </c>
      <c r="G1195" s="122">
        <v>0</v>
      </c>
      <c r="H1195" s="149">
        <v>1.78</v>
      </c>
      <c r="I1195" s="135">
        <v>1.87</v>
      </c>
      <c r="J1195" s="151">
        <f>Table_ForecastInput[[#This Row],[Quote]]/Table_ForecastInput[[#This Row],[Closer]]-100%</f>
        <v>-4.8128342245989386E-2</v>
      </c>
      <c r="K1195" s="152"/>
      <c r="L1195" s="20">
        <v>0.78</v>
      </c>
      <c r="M1195" s="139">
        <f>M1194+Table_ForecastInput[[#This Row],[gew./verl. EH]]</f>
        <v>115.72500000000011</v>
      </c>
    </row>
    <row r="1196" spans="2:13" ht="21" customHeight="1" x14ac:dyDescent="0.3">
      <c r="B1196" s="123">
        <v>45052</v>
      </c>
      <c r="C1196" s="120" t="s">
        <v>6</v>
      </c>
      <c r="D1196" s="121" t="s">
        <v>79</v>
      </c>
      <c r="E1196" s="121" t="s">
        <v>93</v>
      </c>
      <c r="F1196" s="121" t="s">
        <v>79</v>
      </c>
      <c r="G1196" s="122">
        <v>0</v>
      </c>
      <c r="H1196" s="149">
        <v>1.75</v>
      </c>
      <c r="I1196" s="135">
        <v>1.74</v>
      </c>
      <c r="J1196" s="151">
        <f>Table_ForecastInput[[#This Row],[Quote]]/Table_ForecastInput[[#This Row],[Closer]]-100%</f>
        <v>5.7471264367816577E-3</v>
      </c>
      <c r="K1196" s="152"/>
      <c r="L1196" s="20">
        <v>0.75</v>
      </c>
      <c r="M1196" s="139">
        <f>M1195+Table_ForecastInput[[#This Row],[gew./verl. EH]]</f>
        <v>116.47500000000011</v>
      </c>
    </row>
    <row r="1197" spans="2:13" ht="21" customHeight="1" x14ac:dyDescent="0.3">
      <c r="B1197" s="123">
        <v>45053</v>
      </c>
      <c r="C1197" s="120" t="s">
        <v>9</v>
      </c>
      <c r="D1197" s="121" t="s">
        <v>31</v>
      </c>
      <c r="E1197" s="121" t="s">
        <v>239</v>
      </c>
      <c r="F1197" s="121" t="s">
        <v>31</v>
      </c>
      <c r="G1197" s="122">
        <v>0</v>
      </c>
      <c r="H1197" s="149">
        <v>1.76</v>
      </c>
      <c r="I1197" s="135">
        <v>1.71</v>
      </c>
      <c r="J1197" s="151">
        <f>Table_ForecastInput[[#This Row],[Quote]]/Table_ForecastInput[[#This Row],[Closer]]-100%</f>
        <v>2.9239766081871288E-2</v>
      </c>
      <c r="K1197" s="152"/>
      <c r="L1197" s="20">
        <v>-1</v>
      </c>
      <c r="M1197" s="139">
        <f>M1196+Table_ForecastInput[[#This Row],[gew./verl. EH]]</f>
        <v>115.47500000000011</v>
      </c>
    </row>
    <row r="1198" spans="2:13" ht="21" customHeight="1" x14ac:dyDescent="0.3">
      <c r="B1198" s="123">
        <v>45053</v>
      </c>
      <c r="C1198" s="120" t="s">
        <v>6</v>
      </c>
      <c r="D1198" s="121" t="s">
        <v>26</v>
      </c>
      <c r="E1198" s="121" t="s">
        <v>197</v>
      </c>
      <c r="F1198" s="121" t="s">
        <v>26</v>
      </c>
      <c r="G1198" s="122">
        <v>-0.5</v>
      </c>
      <c r="H1198" s="122">
        <v>1.72</v>
      </c>
      <c r="I1198" s="135">
        <v>1.68</v>
      </c>
      <c r="J1198" s="151">
        <f>Table_ForecastInput[[#This Row],[Quote]]/Table_ForecastInput[[#This Row],[Closer]]-100%</f>
        <v>2.3809523809523725E-2</v>
      </c>
      <c r="K1198" s="152"/>
      <c r="L1198" s="20">
        <v>0.72</v>
      </c>
      <c r="M1198" s="139">
        <f>M1197+Table_ForecastInput[[#This Row],[gew./verl. EH]]</f>
        <v>116.19500000000011</v>
      </c>
    </row>
    <row r="1199" spans="2:13" ht="21" customHeight="1" x14ac:dyDescent="0.3">
      <c r="B1199" s="123">
        <v>45053</v>
      </c>
      <c r="C1199" s="120" t="s">
        <v>16</v>
      </c>
      <c r="D1199" s="121" t="s">
        <v>88</v>
      </c>
      <c r="E1199" s="121" t="s">
        <v>138</v>
      </c>
      <c r="F1199" s="121" t="s">
        <v>88</v>
      </c>
      <c r="G1199" s="122">
        <v>0</v>
      </c>
      <c r="H1199" s="122">
        <v>1.94</v>
      </c>
      <c r="I1199" s="135">
        <v>1.71</v>
      </c>
      <c r="J1199" s="151">
        <f>Table_ForecastInput[[#This Row],[Quote]]/Table_ForecastInput[[#This Row],[Closer]]-100%</f>
        <v>0.13450292397660824</v>
      </c>
      <c r="K1199" s="152"/>
      <c r="L1199" s="20">
        <v>-1</v>
      </c>
      <c r="M1199" s="139">
        <f>M1198+Table_ForecastInput[[#This Row],[gew./verl. EH]]</f>
        <v>115.19500000000011</v>
      </c>
    </row>
    <row r="1200" spans="2:13" ht="21" customHeight="1" x14ac:dyDescent="0.3">
      <c r="B1200" s="123">
        <v>45053</v>
      </c>
      <c r="C1200" s="120" t="s">
        <v>102</v>
      </c>
      <c r="D1200" s="121" t="s">
        <v>230</v>
      </c>
      <c r="E1200" s="121" t="s">
        <v>201</v>
      </c>
      <c r="F1200" s="121" t="s">
        <v>201</v>
      </c>
      <c r="G1200" s="122">
        <v>-0.5</v>
      </c>
      <c r="H1200" s="122">
        <v>1.68</v>
      </c>
      <c r="I1200" s="135">
        <v>1.49</v>
      </c>
      <c r="J1200" s="151">
        <f>Table_ForecastInput[[#This Row],[Quote]]/Table_ForecastInput[[#This Row],[Closer]]-100%</f>
        <v>0.12751677852348986</v>
      </c>
      <c r="K1200" s="152"/>
      <c r="L1200" s="20">
        <v>-1</v>
      </c>
      <c r="M1200" s="139">
        <f>M1199+Table_ForecastInput[[#This Row],[gew./verl. EH]]</f>
        <v>114.19500000000011</v>
      </c>
    </row>
    <row r="1201" spans="2:13" ht="21" customHeight="1" x14ac:dyDescent="0.3">
      <c r="B1201" s="123">
        <v>45053</v>
      </c>
      <c r="C1201" s="120" t="s">
        <v>9</v>
      </c>
      <c r="D1201" s="121" t="s">
        <v>14</v>
      </c>
      <c r="E1201" s="121" t="s">
        <v>12</v>
      </c>
      <c r="F1201" s="121" t="s">
        <v>14</v>
      </c>
      <c r="G1201" s="122">
        <v>-0.25</v>
      </c>
      <c r="H1201" s="122">
        <v>1.96</v>
      </c>
      <c r="I1201" s="135">
        <v>1.78</v>
      </c>
      <c r="J1201" s="151">
        <f>Table_ForecastInput[[#This Row],[Quote]]/Table_ForecastInput[[#This Row],[Closer]]-100%</f>
        <v>0.101123595505618</v>
      </c>
      <c r="K1201" s="152"/>
      <c r="L1201" s="20">
        <v>-1</v>
      </c>
      <c r="M1201" s="139">
        <f>M1200+Table_ForecastInput[[#This Row],[gew./verl. EH]]</f>
        <v>113.19500000000011</v>
      </c>
    </row>
    <row r="1202" spans="2:13" ht="21" customHeight="1" x14ac:dyDescent="0.3">
      <c r="B1202" s="123">
        <v>45054</v>
      </c>
      <c r="C1202" s="120" t="s">
        <v>102</v>
      </c>
      <c r="D1202" s="121" t="s">
        <v>111</v>
      </c>
      <c r="E1202" s="121" t="s">
        <v>162</v>
      </c>
      <c r="F1202" s="121" t="s">
        <v>162</v>
      </c>
      <c r="G1202" s="122">
        <v>-0.25</v>
      </c>
      <c r="H1202" s="122">
        <v>1.8</v>
      </c>
      <c r="I1202" s="135">
        <v>1.87</v>
      </c>
      <c r="J1202" s="151">
        <f>Table_ForecastInput[[#This Row],[Quote]]/Table_ForecastInput[[#This Row],[Closer]]-100%</f>
        <v>-3.7433155080213942E-2</v>
      </c>
      <c r="K1202" s="152"/>
      <c r="L1202" s="20">
        <v>0.8</v>
      </c>
      <c r="M1202" s="139">
        <f>M1201+Table_ForecastInput[[#This Row],[gew./verl. EH]]</f>
        <v>113.9950000000001</v>
      </c>
    </row>
    <row r="1203" spans="2:13" ht="21" customHeight="1" x14ac:dyDescent="0.3">
      <c r="B1203" s="123">
        <v>45058</v>
      </c>
      <c r="C1203" s="120" t="s">
        <v>21</v>
      </c>
      <c r="D1203" s="121" t="s">
        <v>125</v>
      </c>
      <c r="E1203" s="121" t="s">
        <v>224</v>
      </c>
      <c r="F1203" s="121" t="s">
        <v>125</v>
      </c>
      <c r="G1203" s="122">
        <v>-0.5</v>
      </c>
      <c r="H1203" s="122">
        <v>1.88</v>
      </c>
      <c r="I1203" s="135">
        <v>1.91</v>
      </c>
      <c r="J1203" s="151">
        <f>Table_ForecastInput[[#This Row],[Quote]]/Table_ForecastInput[[#This Row],[Closer]]-100%</f>
        <v>-1.5706806282722474E-2</v>
      </c>
      <c r="K1203" s="152"/>
      <c r="L1203" s="20">
        <v>0.87999999999999989</v>
      </c>
      <c r="M1203" s="139">
        <f>M1202+Table_ForecastInput[[#This Row],[gew./verl. EH]]</f>
        <v>114.8750000000001</v>
      </c>
    </row>
    <row r="1204" spans="2:13" ht="21" customHeight="1" x14ac:dyDescent="0.3">
      <c r="B1204" s="123">
        <v>45058</v>
      </c>
      <c r="C1204" s="120" t="s">
        <v>9</v>
      </c>
      <c r="D1204" s="121" t="s">
        <v>63</v>
      </c>
      <c r="E1204" s="121" t="s">
        <v>14</v>
      </c>
      <c r="F1204" s="121" t="s">
        <v>63</v>
      </c>
      <c r="G1204" s="122">
        <v>-0.5</v>
      </c>
      <c r="H1204" s="122">
        <v>1.76</v>
      </c>
      <c r="I1204" s="135">
        <v>1.68</v>
      </c>
      <c r="J1204" s="151">
        <f>Table_ForecastInput[[#This Row],[Quote]]/Table_ForecastInput[[#This Row],[Closer]]-100%</f>
        <v>4.7619047619047672E-2</v>
      </c>
      <c r="K1204" s="152"/>
      <c r="L1204" s="20">
        <v>-1</v>
      </c>
      <c r="M1204" s="139">
        <f>M1203+Table_ForecastInput[[#This Row],[gew./verl. EH]]</f>
        <v>113.8750000000001</v>
      </c>
    </row>
    <row r="1205" spans="2:13" ht="21" customHeight="1" x14ac:dyDescent="0.3">
      <c r="B1205" s="123">
        <v>45058</v>
      </c>
      <c r="C1205" s="120" t="s">
        <v>18</v>
      </c>
      <c r="D1205" s="121" t="s">
        <v>98</v>
      </c>
      <c r="E1205" s="121" t="s">
        <v>223</v>
      </c>
      <c r="F1205" s="121" t="s">
        <v>98</v>
      </c>
      <c r="G1205" s="122">
        <v>-0.25</v>
      </c>
      <c r="H1205" s="122">
        <v>1.8</v>
      </c>
      <c r="I1205" s="135">
        <v>1.83</v>
      </c>
      <c r="J1205" s="151">
        <f>Table_ForecastInput[[#This Row],[Quote]]/Table_ForecastInput[[#This Row],[Closer]]-100%</f>
        <v>-1.6393442622950838E-2</v>
      </c>
      <c r="K1205" s="152"/>
      <c r="L1205" s="20">
        <v>0.8</v>
      </c>
      <c r="M1205" s="139">
        <f>M1204+Table_ForecastInput[[#This Row],[gew./verl. EH]]</f>
        <v>114.6750000000001</v>
      </c>
    </row>
    <row r="1206" spans="2:13" ht="21" customHeight="1" x14ac:dyDescent="0.3">
      <c r="B1206" s="123">
        <v>45059</v>
      </c>
      <c r="C1206" s="120" t="s">
        <v>21</v>
      </c>
      <c r="D1206" s="121" t="s">
        <v>52</v>
      </c>
      <c r="E1206" s="121" t="s">
        <v>83</v>
      </c>
      <c r="F1206" s="121" t="s">
        <v>242</v>
      </c>
      <c r="G1206" s="122">
        <v>-0.25</v>
      </c>
      <c r="H1206" s="122">
        <v>1.95</v>
      </c>
      <c r="I1206" s="135">
        <v>1.95</v>
      </c>
      <c r="J1206" s="151">
        <f>Table_ForecastInput[[#This Row],[Quote]]/Table_ForecastInput[[#This Row],[Closer]]-100%</f>
        <v>0</v>
      </c>
      <c r="K1206" s="152"/>
      <c r="L1206" s="20">
        <v>0.95</v>
      </c>
      <c r="M1206" s="139">
        <f>M1205+Table_ForecastInput[[#This Row],[gew./verl. EH]]</f>
        <v>115.6250000000001</v>
      </c>
    </row>
    <row r="1207" spans="2:13" ht="21" customHeight="1" x14ac:dyDescent="0.3">
      <c r="B1207" s="123">
        <v>45059</v>
      </c>
      <c r="C1207" s="120" t="s">
        <v>21</v>
      </c>
      <c r="D1207" s="121" t="s">
        <v>23</v>
      </c>
      <c r="E1207" s="121" t="s">
        <v>22</v>
      </c>
      <c r="F1207" s="121" t="s">
        <v>23</v>
      </c>
      <c r="G1207" s="122">
        <v>-0.25</v>
      </c>
      <c r="H1207" s="122">
        <v>1.78</v>
      </c>
      <c r="I1207" s="135">
        <v>1.7</v>
      </c>
      <c r="J1207" s="151">
        <f>Table_ForecastInput[[#This Row],[Quote]]/Table_ForecastInput[[#This Row],[Closer]]-100%</f>
        <v>4.705882352941182E-2</v>
      </c>
      <c r="K1207" s="152"/>
      <c r="L1207" s="20">
        <v>0.78</v>
      </c>
      <c r="M1207" s="139">
        <f>M1206+Table_ForecastInput[[#This Row],[gew./verl. EH]]</f>
        <v>116.4050000000001</v>
      </c>
    </row>
    <row r="1208" spans="2:13" ht="21" customHeight="1" x14ac:dyDescent="0.3">
      <c r="B1208" s="123">
        <v>45059</v>
      </c>
      <c r="C1208" s="120" t="s">
        <v>16</v>
      </c>
      <c r="D1208" s="121" t="s">
        <v>87</v>
      </c>
      <c r="E1208" s="121" t="s">
        <v>97</v>
      </c>
      <c r="F1208" s="121" t="s">
        <v>87</v>
      </c>
      <c r="G1208" s="122">
        <v>-0.25</v>
      </c>
      <c r="H1208" s="122">
        <v>1.96</v>
      </c>
      <c r="I1208" s="135">
        <v>1.99</v>
      </c>
      <c r="J1208" s="151">
        <f>Table_ForecastInput[[#This Row],[Quote]]/Table_ForecastInput[[#This Row],[Closer]]-100%</f>
        <v>-1.5075376884422176E-2</v>
      </c>
      <c r="K1208" s="152"/>
      <c r="L1208" s="20">
        <v>0.96</v>
      </c>
      <c r="M1208" s="139">
        <f>M1207+Table_ForecastInput[[#This Row],[gew./verl. EH]]</f>
        <v>117.36500000000009</v>
      </c>
    </row>
    <row r="1209" spans="2:13" ht="21" customHeight="1" x14ac:dyDescent="0.3">
      <c r="B1209" s="123">
        <v>45059</v>
      </c>
      <c r="C1209" s="120" t="s">
        <v>16</v>
      </c>
      <c r="D1209" s="121" t="s">
        <v>68</v>
      </c>
      <c r="E1209" s="121" t="s">
        <v>78</v>
      </c>
      <c r="F1209" s="121" t="s">
        <v>68</v>
      </c>
      <c r="G1209" s="122">
        <v>-1</v>
      </c>
      <c r="H1209" s="122">
        <v>1.69</v>
      </c>
      <c r="I1209" s="135">
        <v>1.57</v>
      </c>
      <c r="J1209" s="151">
        <f>Table_ForecastInput[[#This Row],[Quote]]/Table_ForecastInput[[#This Row],[Closer]]-100%</f>
        <v>7.6433121019108263E-2</v>
      </c>
      <c r="K1209" s="152"/>
      <c r="L1209" s="20">
        <v>0.69</v>
      </c>
      <c r="M1209" s="139">
        <f>M1208+Table_ForecastInput[[#This Row],[gew./verl. EH]]</f>
        <v>118.05500000000009</v>
      </c>
    </row>
    <row r="1210" spans="2:13" ht="21" customHeight="1" x14ac:dyDescent="0.3">
      <c r="B1210" s="123">
        <v>45059</v>
      </c>
      <c r="C1210" s="120" t="s">
        <v>6</v>
      </c>
      <c r="D1210" s="121" t="s">
        <v>39</v>
      </c>
      <c r="E1210" s="121" t="s">
        <v>7</v>
      </c>
      <c r="F1210" s="121" t="s">
        <v>39</v>
      </c>
      <c r="G1210" s="122">
        <v>0</v>
      </c>
      <c r="H1210" s="122">
        <v>1.72</v>
      </c>
      <c r="I1210" s="135">
        <v>1.8</v>
      </c>
      <c r="J1210" s="151">
        <f>Table_ForecastInput[[#This Row],[Quote]]/Table_ForecastInput[[#This Row],[Closer]]-100%</f>
        <v>-4.4444444444444509E-2</v>
      </c>
      <c r="K1210" s="152"/>
      <c r="L1210" s="20">
        <v>0.72</v>
      </c>
      <c r="M1210" s="139">
        <f>M1209+Table_ForecastInput[[#This Row],[gew./verl. EH]]</f>
        <v>118.77500000000009</v>
      </c>
    </row>
    <row r="1211" spans="2:13" ht="21" customHeight="1" x14ac:dyDescent="0.3">
      <c r="B1211" s="123">
        <v>45059</v>
      </c>
      <c r="C1211" s="120" t="s">
        <v>102</v>
      </c>
      <c r="D1211" s="121" t="s">
        <v>205</v>
      </c>
      <c r="E1211" s="121" t="s">
        <v>164</v>
      </c>
      <c r="F1211" s="121" t="s">
        <v>164</v>
      </c>
      <c r="G1211" s="122">
        <v>-0.25</v>
      </c>
      <c r="H1211" s="122">
        <v>1.89</v>
      </c>
      <c r="I1211" s="135">
        <v>1.71</v>
      </c>
      <c r="J1211" s="151">
        <f>Table_ForecastInput[[#This Row],[Quote]]/Table_ForecastInput[[#This Row],[Closer]]-100%</f>
        <v>0.10526315789473673</v>
      </c>
      <c r="K1211" s="152"/>
      <c r="L1211" s="20">
        <v>0.8899999999999999</v>
      </c>
      <c r="M1211" s="139">
        <f>M1210+Table_ForecastInput[[#This Row],[gew./verl. EH]]</f>
        <v>119.66500000000009</v>
      </c>
    </row>
    <row r="1212" spans="2:13" ht="21" customHeight="1" x14ac:dyDescent="0.3">
      <c r="B1212" s="123">
        <v>45060</v>
      </c>
      <c r="C1212" s="120" t="s">
        <v>102</v>
      </c>
      <c r="D1212" s="121" t="s">
        <v>162</v>
      </c>
      <c r="E1212" s="121" t="s">
        <v>243</v>
      </c>
      <c r="F1212" s="121" t="s">
        <v>162</v>
      </c>
      <c r="G1212" s="122">
        <v>-1</v>
      </c>
      <c r="H1212" s="122">
        <v>1.75</v>
      </c>
      <c r="I1212" s="135">
        <v>1.83</v>
      </c>
      <c r="J1212" s="151">
        <f>Table_ForecastInput[[#This Row],[Quote]]/Table_ForecastInput[[#This Row],[Closer]]-100%</f>
        <v>-4.3715846994535568E-2</v>
      </c>
      <c r="K1212" s="152"/>
      <c r="L1212" s="20">
        <v>0.75</v>
      </c>
      <c r="M1212" s="139">
        <f>M1211+Table_ForecastInput[[#This Row],[gew./verl. EH]]</f>
        <v>120.41500000000009</v>
      </c>
    </row>
    <row r="1213" spans="2:13" ht="21" customHeight="1" x14ac:dyDescent="0.3">
      <c r="B1213" s="123">
        <v>45060</v>
      </c>
      <c r="C1213" s="120" t="s">
        <v>6</v>
      </c>
      <c r="D1213" s="121" t="s">
        <v>73</v>
      </c>
      <c r="E1213" s="121" t="s">
        <v>40</v>
      </c>
      <c r="F1213" s="121" t="s">
        <v>40</v>
      </c>
      <c r="G1213" s="122">
        <v>0.25</v>
      </c>
      <c r="H1213" s="122">
        <v>1.76</v>
      </c>
      <c r="I1213" s="135">
        <v>1.58</v>
      </c>
      <c r="J1213" s="151">
        <f>Table_ForecastInput[[#This Row],[Quote]]/Table_ForecastInput[[#This Row],[Closer]]-100%</f>
        <v>0.11392405063291133</v>
      </c>
      <c r="K1213" s="152"/>
      <c r="L1213" s="20">
        <v>0.38</v>
      </c>
      <c r="M1213" s="139">
        <f>M1212+Table_ForecastInput[[#This Row],[gew./verl. EH]]</f>
        <v>120.79500000000009</v>
      </c>
    </row>
    <row r="1214" spans="2:13" ht="21" customHeight="1" x14ac:dyDescent="0.3">
      <c r="B1214" s="123">
        <v>45060</v>
      </c>
      <c r="C1214" s="120" t="s">
        <v>102</v>
      </c>
      <c r="D1214" s="121" t="s">
        <v>174</v>
      </c>
      <c r="E1214" s="121" t="s">
        <v>253</v>
      </c>
      <c r="F1214" s="121" t="s">
        <v>174</v>
      </c>
      <c r="G1214" s="122">
        <v>-0.5</v>
      </c>
      <c r="H1214" s="122">
        <v>1.77</v>
      </c>
      <c r="I1214" s="135">
        <v>1.73</v>
      </c>
      <c r="J1214" s="151">
        <f>Table_ForecastInput[[#This Row],[Quote]]/Table_ForecastInput[[#This Row],[Closer]]-100%</f>
        <v>2.3121387283236983E-2</v>
      </c>
      <c r="K1214" s="152"/>
      <c r="L1214" s="20">
        <v>-1</v>
      </c>
      <c r="M1214" s="139">
        <f>M1213+Table_ForecastInput[[#This Row],[gew./verl. EH]]</f>
        <v>119.79500000000009</v>
      </c>
    </row>
    <row r="1215" spans="2:13" ht="21" customHeight="1" x14ac:dyDescent="0.3">
      <c r="B1215" s="123">
        <v>45060</v>
      </c>
      <c r="C1215" s="120" t="s">
        <v>102</v>
      </c>
      <c r="D1215" s="121" t="s">
        <v>230</v>
      </c>
      <c r="E1215" s="121" t="s">
        <v>170</v>
      </c>
      <c r="F1215" s="121" t="s">
        <v>170</v>
      </c>
      <c r="G1215" s="122">
        <v>-1</v>
      </c>
      <c r="H1215" s="122">
        <v>1.93</v>
      </c>
      <c r="I1215" s="135">
        <v>1.75</v>
      </c>
      <c r="J1215" s="151">
        <f>Table_ForecastInput[[#This Row],[Quote]]/Table_ForecastInput[[#This Row],[Closer]]-100%</f>
        <v>0.10285714285714276</v>
      </c>
      <c r="K1215" s="152"/>
      <c r="L1215" s="20">
        <v>0</v>
      </c>
      <c r="M1215" s="139">
        <f>M1214+Table_ForecastInput[[#This Row],[gew./verl. EH]]</f>
        <v>119.79500000000009</v>
      </c>
    </row>
    <row r="1216" spans="2:13" ht="21" customHeight="1" x14ac:dyDescent="0.3">
      <c r="B1216" s="123">
        <v>45062</v>
      </c>
      <c r="C1216" s="120" t="s">
        <v>99</v>
      </c>
      <c r="D1216" s="121" t="s">
        <v>100</v>
      </c>
      <c r="E1216" s="121" t="s">
        <v>177</v>
      </c>
      <c r="F1216" s="121" t="s">
        <v>177</v>
      </c>
      <c r="G1216" s="122">
        <v>-0.75</v>
      </c>
      <c r="H1216" s="122">
        <v>1.87</v>
      </c>
      <c r="I1216" s="135">
        <v>1.8</v>
      </c>
      <c r="J1216" s="151">
        <f>Table_ForecastInput[[#This Row],[Quote]]/Table_ForecastInput[[#This Row],[Closer]]-100%</f>
        <v>3.8888888888888973E-2</v>
      </c>
      <c r="K1216" s="152"/>
      <c r="L1216" s="20">
        <v>0.43500000000000005</v>
      </c>
      <c r="M1216" s="139">
        <f>M1215+Table_ForecastInput[[#This Row],[gew./verl. EH]]</f>
        <v>120.23000000000009</v>
      </c>
    </row>
    <row r="1217" spans="2:13" ht="21" customHeight="1" x14ac:dyDescent="0.3">
      <c r="B1217" s="123">
        <v>45065</v>
      </c>
      <c r="C1217" s="120" t="s">
        <v>21</v>
      </c>
      <c r="D1217" s="121" t="s">
        <v>53</v>
      </c>
      <c r="E1217" s="121" t="s">
        <v>23</v>
      </c>
      <c r="F1217" s="121" t="s">
        <v>53</v>
      </c>
      <c r="G1217" s="122">
        <v>0</v>
      </c>
      <c r="H1217" s="122">
        <v>1.76</v>
      </c>
      <c r="I1217" s="135">
        <v>1.64</v>
      </c>
      <c r="J1217" s="151">
        <f>Table_ForecastInput[[#This Row],[Quote]]/Table_ForecastInput[[#This Row],[Closer]]-100%</f>
        <v>7.3170731707317138E-2</v>
      </c>
      <c r="K1217" s="152"/>
      <c r="L1217" s="20">
        <v>0.76</v>
      </c>
      <c r="M1217" s="139">
        <f>M1216+Table_ForecastInput[[#This Row],[gew./verl. EH]]</f>
        <v>120.99000000000009</v>
      </c>
    </row>
    <row r="1218" spans="2:13" ht="21" customHeight="1" x14ac:dyDescent="0.3">
      <c r="B1218" s="123">
        <v>45065</v>
      </c>
      <c r="C1218" s="120" t="s">
        <v>6</v>
      </c>
      <c r="D1218" s="121" t="s">
        <v>26</v>
      </c>
      <c r="E1218" s="121" t="s">
        <v>73</v>
      </c>
      <c r="F1218" s="121" t="s">
        <v>26</v>
      </c>
      <c r="G1218" s="122">
        <v>0</v>
      </c>
      <c r="H1218" s="122">
        <v>1.72</v>
      </c>
      <c r="I1218" s="135">
        <v>1.79</v>
      </c>
      <c r="J1218" s="151">
        <f>Table_ForecastInput[[#This Row],[Quote]]/Table_ForecastInput[[#This Row],[Closer]]-100%</f>
        <v>-3.9106145251396662E-2</v>
      </c>
      <c r="K1218" s="152"/>
      <c r="L1218" s="20">
        <v>0.72</v>
      </c>
      <c r="M1218" s="139">
        <f>M1217+Table_ForecastInput[[#This Row],[gew./verl. EH]]</f>
        <v>121.71000000000009</v>
      </c>
    </row>
    <row r="1219" spans="2:13" ht="21" customHeight="1" x14ac:dyDescent="0.3">
      <c r="B1219" s="123">
        <v>45066</v>
      </c>
      <c r="C1219" s="120" t="s">
        <v>21</v>
      </c>
      <c r="D1219" s="121" t="s">
        <v>22</v>
      </c>
      <c r="E1219" s="121" t="s">
        <v>62</v>
      </c>
      <c r="F1219" s="121" t="s">
        <v>22</v>
      </c>
      <c r="G1219" s="122">
        <v>0</v>
      </c>
      <c r="H1219" s="122">
        <v>1.89</v>
      </c>
      <c r="I1219" s="135">
        <v>1.71</v>
      </c>
      <c r="J1219" s="151">
        <f>Table_ForecastInput[[#This Row],[Quote]]/Table_ForecastInput[[#This Row],[Closer]]-100%</f>
        <v>0.10526315789473673</v>
      </c>
      <c r="K1219" s="152"/>
      <c r="L1219" s="20">
        <v>0.8899999999999999</v>
      </c>
      <c r="M1219" s="139">
        <f>M1218+Table_ForecastInput[[#This Row],[gew./verl. EH]]</f>
        <v>122.60000000000009</v>
      </c>
    </row>
    <row r="1220" spans="2:13" ht="21" customHeight="1" x14ac:dyDescent="0.3">
      <c r="B1220" s="123">
        <v>45066</v>
      </c>
      <c r="C1220" s="120" t="s">
        <v>6</v>
      </c>
      <c r="D1220" s="121" t="s">
        <v>33</v>
      </c>
      <c r="E1220" s="121" t="s">
        <v>197</v>
      </c>
      <c r="F1220" s="121" t="s">
        <v>33</v>
      </c>
      <c r="G1220" s="122">
        <v>0</v>
      </c>
      <c r="H1220" s="122">
        <v>1.72</v>
      </c>
      <c r="I1220" s="135">
        <v>1.53</v>
      </c>
      <c r="J1220" s="151">
        <f>Table_ForecastInput[[#This Row],[Quote]]/Table_ForecastInput[[#This Row],[Closer]]-100%</f>
        <v>0.12418300653594772</v>
      </c>
      <c r="K1220" s="152"/>
      <c r="L1220" s="20">
        <v>-1</v>
      </c>
      <c r="M1220" s="139">
        <f>M1219+Table_ForecastInput[[#This Row],[gew./verl. EH]]</f>
        <v>121.60000000000009</v>
      </c>
    </row>
    <row r="1221" spans="2:13" ht="21" customHeight="1" x14ac:dyDescent="0.3">
      <c r="B1221" s="123">
        <v>45066</v>
      </c>
      <c r="C1221" s="120" t="s">
        <v>21</v>
      </c>
      <c r="D1221" s="121" t="s">
        <v>120</v>
      </c>
      <c r="E1221" s="121" t="s">
        <v>80</v>
      </c>
      <c r="F1221" s="121" t="s">
        <v>120</v>
      </c>
      <c r="G1221" s="122">
        <v>-0.75</v>
      </c>
      <c r="H1221" s="122">
        <v>1.68</v>
      </c>
      <c r="I1221" s="135">
        <v>1.65</v>
      </c>
      <c r="J1221" s="151">
        <f>Table_ForecastInput[[#This Row],[Quote]]/Table_ForecastInput[[#This Row],[Closer]]-100%</f>
        <v>1.8181818181818299E-2</v>
      </c>
      <c r="K1221" s="152"/>
      <c r="L1221" s="20">
        <v>-1</v>
      </c>
      <c r="M1221" s="139">
        <f>M1220+Table_ForecastInput[[#This Row],[gew./verl. EH]]</f>
        <v>120.60000000000009</v>
      </c>
    </row>
    <row r="1222" spans="2:13" ht="21" customHeight="1" x14ac:dyDescent="0.3">
      <c r="B1222" s="123">
        <v>45066</v>
      </c>
      <c r="C1222" s="120" t="s">
        <v>18</v>
      </c>
      <c r="D1222" s="121" t="s">
        <v>247</v>
      </c>
      <c r="E1222" s="121" t="s">
        <v>98</v>
      </c>
      <c r="F1222" s="121" t="s">
        <v>247</v>
      </c>
      <c r="G1222" s="122">
        <v>-0.25</v>
      </c>
      <c r="H1222" s="122">
        <v>2</v>
      </c>
      <c r="I1222" s="135">
        <v>1.92</v>
      </c>
      <c r="J1222" s="151">
        <f>Table_ForecastInput[[#This Row],[Quote]]/Table_ForecastInput[[#This Row],[Closer]]-100%</f>
        <v>4.1666666666666741E-2</v>
      </c>
      <c r="K1222" s="152"/>
      <c r="L1222" s="20">
        <v>1</v>
      </c>
      <c r="M1222" s="139">
        <f>M1221+Table_ForecastInput[[#This Row],[gew./verl. EH]]</f>
        <v>121.60000000000009</v>
      </c>
    </row>
    <row r="1223" spans="2:13" ht="21" customHeight="1" x14ac:dyDescent="0.3">
      <c r="B1223" s="123">
        <v>45067</v>
      </c>
      <c r="C1223" s="120" t="s">
        <v>6</v>
      </c>
      <c r="D1223" s="121" t="s">
        <v>233</v>
      </c>
      <c r="E1223" s="121" t="s">
        <v>39</v>
      </c>
      <c r="F1223" s="121" t="s">
        <v>39</v>
      </c>
      <c r="G1223" s="122">
        <v>-0.5</v>
      </c>
      <c r="H1223" s="122">
        <v>1.74</v>
      </c>
      <c r="I1223" s="135">
        <v>1.41</v>
      </c>
      <c r="J1223" s="151">
        <f>Table_ForecastInput[[#This Row],[Quote]]/Table_ForecastInput[[#This Row],[Closer]]-100%</f>
        <v>0.23404255319148937</v>
      </c>
      <c r="K1223" s="152"/>
      <c r="L1223" s="20">
        <v>-1</v>
      </c>
      <c r="M1223" s="139">
        <f>M1222+Table_ForecastInput[[#This Row],[gew./verl. EH]]</f>
        <v>120.60000000000009</v>
      </c>
    </row>
    <row r="1224" spans="2:13" ht="21" customHeight="1" x14ac:dyDescent="0.3">
      <c r="B1224" s="123">
        <v>45067</v>
      </c>
      <c r="C1224" s="120" t="s">
        <v>102</v>
      </c>
      <c r="D1224" s="121" t="s">
        <v>111</v>
      </c>
      <c r="E1224" s="121" t="s">
        <v>230</v>
      </c>
      <c r="F1224" s="121" t="s">
        <v>111</v>
      </c>
      <c r="G1224" s="122">
        <v>-0.5</v>
      </c>
      <c r="H1224" s="122">
        <v>1.95</v>
      </c>
      <c r="I1224" s="135">
        <v>1.87</v>
      </c>
      <c r="J1224" s="151">
        <f>Table_ForecastInput[[#This Row],[Quote]]/Table_ForecastInput[[#This Row],[Closer]]-100%</f>
        <v>4.2780748663101553E-2</v>
      </c>
      <c r="K1224" s="152"/>
      <c r="L1224" s="20">
        <v>-1</v>
      </c>
      <c r="M1224" s="139">
        <f>M1223+Table_ForecastInput[[#This Row],[gew./verl. EH]]</f>
        <v>119.60000000000009</v>
      </c>
    </row>
    <row r="1225" spans="2:13" ht="21" customHeight="1" x14ac:dyDescent="0.3">
      <c r="B1225" s="123">
        <v>45067</v>
      </c>
      <c r="C1225" s="120" t="s">
        <v>18</v>
      </c>
      <c r="D1225" s="121" t="s">
        <v>70</v>
      </c>
      <c r="E1225" s="121" t="s">
        <v>59</v>
      </c>
      <c r="F1225" s="121" t="s">
        <v>70</v>
      </c>
      <c r="G1225" s="122">
        <v>-0.25</v>
      </c>
      <c r="H1225" s="122">
        <v>1.87</v>
      </c>
      <c r="I1225" s="135">
        <v>1.81</v>
      </c>
      <c r="J1225" s="151">
        <f>Table_ForecastInput[[#This Row],[Quote]]/Table_ForecastInput[[#This Row],[Closer]]-100%</f>
        <v>3.3149171270718369E-2</v>
      </c>
      <c r="K1225" s="152"/>
      <c r="L1225" s="20">
        <v>-0.5</v>
      </c>
      <c r="M1225" s="139">
        <f>M1224+Table_ForecastInput[[#This Row],[gew./verl. EH]]</f>
        <v>119.10000000000009</v>
      </c>
    </row>
    <row r="1226" spans="2:13" ht="21" customHeight="1" x14ac:dyDescent="0.3">
      <c r="B1226" s="123">
        <v>45068</v>
      </c>
      <c r="C1226" s="120" t="s">
        <v>9</v>
      </c>
      <c r="D1226" s="121" t="s">
        <v>58</v>
      </c>
      <c r="E1226" s="121" t="s">
        <v>251</v>
      </c>
      <c r="F1226" s="121" t="s">
        <v>58</v>
      </c>
      <c r="G1226" s="122">
        <v>-1</v>
      </c>
      <c r="H1226" s="122">
        <v>1.81</v>
      </c>
      <c r="I1226" s="135">
        <v>1.93</v>
      </c>
      <c r="J1226" s="151">
        <f>Table_ForecastInput[[#This Row],[Quote]]/Table_ForecastInput[[#This Row],[Closer]]-100%</f>
        <v>-6.2176165803108696E-2</v>
      </c>
      <c r="K1226" s="152"/>
      <c r="L1226" s="20">
        <v>-1</v>
      </c>
      <c r="M1226" s="139">
        <f>M1225+Table_ForecastInput[[#This Row],[gew./verl. EH]]</f>
        <v>118.10000000000009</v>
      </c>
    </row>
    <row r="1227" spans="2:13" ht="21" customHeight="1" x14ac:dyDescent="0.3">
      <c r="B1227" s="123">
        <v>45069</v>
      </c>
      <c r="C1227" s="120" t="s">
        <v>18</v>
      </c>
      <c r="D1227" s="121" t="s">
        <v>90</v>
      </c>
      <c r="E1227" s="121" t="s">
        <v>247</v>
      </c>
      <c r="F1227" s="121" t="s">
        <v>90</v>
      </c>
      <c r="G1227" s="122">
        <v>-1</v>
      </c>
      <c r="H1227" s="122">
        <v>1.81</v>
      </c>
      <c r="I1227" s="135">
        <v>1.59</v>
      </c>
      <c r="J1227" s="151">
        <f>Table_ForecastInput[[#This Row],[Quote]]/Table_ForecastInput[[#This Row],[Closer]]-100%</f>
        <v>0.13836477987421381</v>
      </c>
      <c r="K1227" s="152"/>
      <c r="L1227" s="20">
        <v>0</v>
      </c>
      <c r="M1227" s="139">
        <f>M1226+Table_ForecastInput[[#This Row],[gew./verl. EH]]</f>
        <v>118.10000000000009</v>
      </c>
    </row>
    <row r="1228" spans="2:13" ht="21" customHeight="1" x14ac:dyDescent="0.3">
      <c r="B1228" s="123">
        <v>45070</v>
      </c>
      <c r="C1228" s="120" t="s">
        <v>18</v>
      </c>
      <c r="D1228" s="121" t="s">
        <v>76</v>
      </c>
      <c r="E1228" s="121" t="s">
        <v>223</v>
      </c>
      <c r="F1228" s="121" t="s">
        <v>76</v>
      </c>
      <c r="G1228" s="122">
        <v>-0.75</v>
      </c>
      <c r="H1228" s="122">
        <v>1.8</v>
      </c>
      <c r="I1228" s="135">
        <v>1.6</v>
      </c>
      <c r="J1228" s="151">
        <f>Table_ForecastInput[[#This Row],[Quote]]/Table_ForecastInput[[#This Row],[Closer]]-100%</f>
        <v>0.125</v>
      </c>
      <c r="K1228" s="152"/>
      <c r="L1228" s="20">
        <v>0.8</v>
      </c>
      <c r="M1228" s="139">
        <f>M1227+Table_ForecastInput[[#This Row],[gew./verl. EH]]</f>
        <v>118.90000000000009</v>
      </c>
    </row>
    <row r="1229" spans="2:13" ht="21" customHeight="1" x14ac:dyDescent="0.3">
      <c r="B1229" s="123">
        <v>45071</v>
      </c>
      <c r="C1229" s="120" t="s">
        <v>16</v>
      </c>
      <c r="D1229" s="121" t="s">
        <v>68</v>
      </c>
      <c r="E1229" s="121" t="s">
        <v>248</v>
      </c>
      <c r="F1229" s="121" t="s">
        <v>68</v>
      </c>
      <c r="G1229" s="122">
        <v>-0.5</v>
      </c>
      <c r="H1229" s="122">
        <v>1.7</v>
      </c>
      <c r="I1229" s="135">
        <v>1.56</v>
      </c>
      <c r="J1229" s="151">
        <f>Table_ForecastInput[[#This Row],[Quote]]/Table_ForecastInput[[#This Row],[Closer]]-100%</f>
        <v>8.9743589743589647E-2</v>
      </c>
      <c r="K1229" s="152"/>
      <c r="L1229" s="20">
        <v>0.7</v>
      </c>
      <c r="M1229" s="139">
        <f>M1228+Table_ForecastInput[[#This Row],[gew./verl. EH]]</f>
        <v>119.60000000000009</v>
      </c>
    </row>
    <row r="1230" spans="2:13" ht="21" customHeight="1" x14ac:dyDescent="0.3">
      <c r="B1230" s="123">
        <v>45073</v>
      </c>
      <c r="C1230" s="120" t="s">
        <v>21</v>
      </c>
      <c r="D1230" s="121" t="s">
        <v>23</v>
      </c>
      <c r="E1230" s="121" t="s">
        <v>224</v>
      </c>
      <c r="F1230" s="121" t="s">
        <v>23</v>
      </c>
      <c r="G1230" s="122">
        <v>-1</v>
      </c>
      <c r="H1230" s="122">
        <v>1.7</v>
      </c>
      <c r="I1230" s="135">
        <v>1.37</v>
      </c>
      <c r="J1230" s="151">
        <f>Table_ForecastInput[[#This Row],[Quote]]/Table_ForecastInput[[#This Row],[Closer]]-100%</f>
        <v>0.24087591240875894</v>
      </c>
      <c r="K1230" s="152"/>
      <c r="L1230" s="20">
        <v>-1</v>
      </c>
      <c r="M1230" s="139">
        <f>M1229+Table_ForecastInput[[#This Row],[gew./verl. EH]]</f>
        <v>118.60000000000009</v>
      </c>
    </row>
    <row r="1231" spans="2:13" ht="21" customHeight="1" x14ac:dyDescent="0.3">
      <c r="B1231" s="123">
        <v>45073</v>
      </c>
      <c r="C1231" s="120" t="s">
        <v>21</v>
      </c>
      <c r="D1231" s="121" t="s">
        <v>37</v>
      </c>
      <c r="E1231" s="121" t="s">
        <v>22</v>
      </c>
      <c r="F1231" s="121" t="s">
        <v>37</v>
      </c>
      <c r="G1231" s="122">
        <v>-0.5</v>
      </c>
      <c r="H1231" s="122">
        <v>1.67</v>
      </c>
      <c r="I1231" s="135">
        <v>1.53</v>
      </c>
      <c r="J1231" s="151">
        <f>Table_ForecastInput[[#This Row],[Quote]]/Table_ForecastInput[[#This Row],[Closer]]-100%</f>
        <v>9.1503267973856106E-2</v>
      </c>
      <c r="K1231" s="152"/>
      <c r="L1231" s="20">
        <v>-1</v>
      </c>
      <c r="M1231" s="139">
        <f>M1230+Table_ForecastInput[[#This Row],[gew./verl. EH]]</f>
        <v>117.60000000000009</v>
      </c>
    </row>
    <row r="1232" spans="2:13" ht="21" customHeight="1" x14ac:dyDescent="0.3">
      <c r="B1232" s="123">
        <v>45073</v>
      </c>
      <c r="C1232" s="120" t="s">
        <v>9</v>
      </c>
      <c r="D1232" s="121" t="s">
        <v>131</v>
      </c>
      <c r="E1232" s="121" t="s">
        <v>31</v>
      </c>
      <c r="F1232" s="121" t="s">
        <v>131</v>
      </c>
      <c r="G1232" s="122">
        <v>-0.5</v>
      </c>
      <c r="H1232" s="122">
        <v>1.85</v>
      </c>
      <c r="I1232" s="135">
        <v>1.86</v>
      </c>
      <c r="J1232" s="151">
        <f>Table_ForecastInput[[#This Row],[Quote]]/Table_ForecastInput[[#This Row],[Closer]]-100%</f>
        <v>-5.3763440860215006E-3</v>
      </c>
      <c r="K1232" s="152"/>
      <c r="L1232" s="20">
        <v>0.85000000000000009</v>
      </c>
      <c r="M1232" s="139">
        <f>M1231+Table_ForecastInput[[#This Row],[gew./verl. EH]]</f>
        <v>118.45000000000009</v>
      </c>
    </row>
    <row r="1233" spans="2:13" ht="21" customHeight="1" x14ac:dyDescent="0.3">
      <c r="B1233" s="123">
        <v>45073</v>
      </c>
      <c r="C1233" s="120" t="s">
        <v>6</v>
      </c>
      <c r="D1233" s="121" t="s">
        <v>26</v>
      </c>
      <c r="E1233" s="121" t="s">
        <v>27</v>
      </c>
      <c r="F1233" s="121" t="s">
        <v>26</v>
      </c>
      <c r="G1233" s="122">
        <v>-0.5</v>
      </c>
      <c r="H1233" s="122">
        <v>1.78</v>
      </c>
      <c r="I1233" s="135">
        <v>1.67</v>
      </c>
      <c r="J1233" s="151">
        <f>Table_ForecastInput[[#This Row],[Quote]]/Table_ForecastInput[[#This Row],[Closer]]-100%</f>
        <v>6.5868263473053856E-2</v>
      </c>
      <c r="K1233" s="152"/>
      <c r="L1233" s="20">
        <v>0.78</v>
      </c>
      <c r="M1233" s="139">
        <f>M1232+Table_ForecastInput[[#This Row],[gew./verl. EH]]</f>
        <v>119.23000000000009</v>
      </c>
    </row>
    <row r="1234" spans="2:13" ht="21" customHeight="1" x14ac:dyDescent="0.3">
      <c r="B1234" s="123">
        <v>45073</v>
      </c>
      <c r="C1234" s="120" t="s">
        <v>6</v>
      </c>
      <c r="D1234" s="121" t="s">
        <v>8</v>
      </c>
      <c r="E1234" s="121" t="s">
        <v>73</v>
      </c>
      <c r="F1234" s="121" t="s">
        <v>8</v>
      </c>
      <c r="G1234" s="122">
        <v>-0.25</v>
      </c>
      <c r="H1234" s="122">
        <v>1.88</v>
      </c>
      <c r="I1234" s="135">
        <v>1.69</v>
      </c>
      <c r="J1234" s="151">
        <f>Table_ForecastInput[[#This Row],[Quote]]/Table_ForecastInput[[#This Row],[Closer]]-100%</f>
        <v>0.11242603550295849</v>
      </c>
      <c r="K1234" s="152"/>
      <c r="L1234" s="20">
        <v>0.87999999999999989</v>
      </c>
      <c r="M1234" s="139">
        <f>M1233+Table_ForecastInput[[#This Row],[gew./verl. EH]]</f>
        <v>120.11000000000008</v>
      </c>
    </row>
    <row r="1235" spans="2:13" ht="21" customHeight="1" x14ac:dyDescent="0.3">
      <c r="B1235" s="123">
        <v>45074</v>
      </c>
      <c r="C1235" s="120" t="s">
        <v>102</v>
      </c>
      <c r="D1235" s="121" t="s">
        <v>173</v>
      </c>
      <c r="E1235" s="121" t="s">
        <v>103</v>
      </c>
      <c r="F1235" s="121" t="s">
        <v>173</v>
      </c>
      <c r="G1235" s="122">
        <v>-0.25</v>
      </c>
      <c r="H1235" s="122">
        <v>1.8</v>
      </c>
      <c r="I1235" s="135">
        <v>1.59</v>
      </c>
      <c r="J1235" s="151">
        <f>Table_ForecastInput[[#This Row],[Quote]]/Table_ForecastInput[[#This Row],[Closer]]-100%</f>
        <v>0.13207547169811318</v>
      </c>
      <c r="K1235" s="152"/>
      <c r="L1235" s="20">
        <v>0.8</v>
      </c>
      <c r="M1235" s="139">
        <f>M1234+Table_ForecastInput[[#This Row],[gew./verl. EH]]</f>
        <v>120.91000000000008</v>
      </c>
    </row>
    <row r="1236" spans="2:13" ht="21" customHeight="1" x14ac:dyDescent="0.3">
      <c r="B1236" s="123">
        <v>45074</v>
      </c>
      <c r="C1236" s="120" t="s">
        <v>16</v>
      </c>
      <c r="D1236" s="121" t="s">
        <v>67</v>
      </c>
      <c r="E1236" s="121" t="s">
        <v>190</v>
      </c>
      <c r="F1236" s="121" t="s">
        <v>67</v>
      </c>
      <c r="G1236" s="122">
        <v>-1</v>
      </c>
      <c r="H1236" s="122">
        <v>1.79</v>
      </c>
      <c r="I1236" s="135">
        <v>2.0299999999999998</v>
      </c>
      <c r="J1236" s="151">
        <f>Table_ForecastInput[[#This Row],[Quote]]/Table_ForecastInput[[#This Row],[Closer]]-100%</f>
        <v>-0.11822660098522153</v>
      </c>
      <c r="K1236" s="152"/>
      <c r="L1236" s="20">
        <v>0</v>
      </c>
      <c r="M1236" s="139">
        <f>M1235+Table_ForecastInput[[#This Row],[gew./verl. EH]]</f>
        <v>120.91000000000008</v>
      </c>
    </row>
    <row r="1237" spans="2:13" ht="21" customHeight="1" x14ac:dyDescent="0.3">
      <c r="B1237" s="123">
        <v>45074</v>
      </c>
      <c r="C1237" s="120" t="s">
        <v>16</v>
      </c>
      <c r="D1237" s="121" t="s">
        <v>87</v>
      </c>
      <c r="E1237" s="121" t="s">
        <v>74</v>
      </c>
      <c r="F1237" s="121" t="s">
        <v>87</v>
      </c>
      <c r="G1237" s="122">
        <v>-0.25</v>
      </c>
      <c r="H1237" s="122">
        <v>1.91</v>
      </c>
      <c r="I1237" s="135">
        <v>1.66</v>
      </c>
      <c r="J1237" s="151">
        <f>Table_ForecastInput[[#This Row],[Quote]]/Table_ForecastInput[[#This Row],[Closer]]-100%</f>
        <v>0.15060240963855431</v>
      </c>
      <c r="K1237" s="152"/>
      <c r="L1237" s="20">
        <v>0.90999999999999992</v>
      </c>
      <c r="M1237" s="139">
        <f>M1236+Table_ForecastInput[[#This Row],[gew./verl. EH]]</f>
        <v>121.82000000000008</v>
      </c>
    </row>
    <row r="1238" spans="2:13" ht="21" customHeight="1" x14ac:dyDescent="0.3">
      <c r="B1238" s="123">
        <v>45074</v>
      </c>
      <c r="C1238" s="120" t="s">
        <v>18</v>
      </c>
      <c r="D1238" s="121" t="s">
        <v>223</v>
      </c>
      <c r="E1238" s="121" t="s">
        <v>55</v>
      </c>
      <c r="F1238" s="121" t="s">
        <v>223</v>
      </c>
      <c r="G1238" s="122">
        <v>0</v>
      </c>
      <c r="H1238" s="122">
        <v>1.83</v>
      </c>
      <c r="I1238" s="135">
        <v>1.75</v>
      </c>
      <c r="J1238" s="151">
        <f>Table_ForecastInput[[#This Row],[Quote]]/Table_ForecastInput[[#This Row],[Closer]]-100%</f>
        <v>4.5714285714285818E-2</v>
      </c>
      <c r="K1238" s="152"/>
      <c r="L1238" s="20">
        <v>0.83000000000000007</v>
      </c>
      <c r="M1238" s="139">
        <f>M1237+Table_ForecastInput[[#This Row],[gew./verl. EH]]</f>
        <v>122.65000000000008</v>
      </c>
    </row>
    <row r="1239" spans="2:13" ht="21" customHeight="1" x14ac:dyDescent="0.3">
      <c r="B1239" s="123">
        <v>45074</v>
      </c>
      <c r="C1239" s="120" t="s">
        <v>18</v>
      </c>
      <c r="D1239" s="121" t="s">
        <v>247</v>
      </c>
      <c r="E1239" s="121" t="s">
        <v>30</v>
      </c>
      <c r="F1239" s="121" t="s">
        <v>247</v>
      </c>
      <c r="G1239" s="122">
        <v>-0.25</v>
      </c>
      <c r="H1239" s="122">
        <v>1.91</v>
      </c>
      <c r="I1239" s="135">
        <v>1.9</v>
      </c>
      <c r="J1239" s="151">
        <f>Table_ForecastInput[[#This Row],[Quote]]/Table_ForecastInput[[#This Row],[Closer]]-100%</f>
        <v>5.2631578947368585E-3</v>
      </c>
      <c r="K1239" s="152"/>
      <c r="L1239" s="20">
        <v>-0.5</v>
      </c>
      <c r="M1239" s="139">
        <f>M1238+Table_ForecastInput[[#This Row],[gew./verl. EH]]</f>
        <v>122.15000000000008</v>
      </c>
    </row>
    <row r="1240" spans="2:13" ht="21" customHeight="1" x14ac:dyDescent="0.3">
      <c r="B1240" s="123">
        <v>45075</v>
      </c>
      <c r="C1240" s="120" t="s">
        <v>99</v>
      </c>
      <c r="D1240" s="121" t="s">
        <v>209</v>
      </c>
      <c r="E1240" s="121" t="s">
        <v>107</v>
      </c>
      <c r="F1240" s="121" t="s">
        <v>209</v>
      </c>
      <c r="G1240" s="122">
        <v>-0.25</v>
      </c>
      <c r="H1240" s="122">
        <v>1.8</v>
      </c>
      <c r="I1240" s="135">
        <v>1.74</v>
      </c>
      <c r="J1240" s="151">
        <f>Table_ForecastInput[[#This Row],[Quote]]/Table_ForecastInput[[#This Row],[Closer]]-100%</f>
        <v>3.4482758620689724E-2</v>
      </c>
      <c r="K1240" s="152"/>
      <c r="L1240" s="20">
        <v>-0.5</v>
      </c>
      <c r="M1240" s="139">
        <f>M1239+Table_ForecastInput[[#This Row],[gew./verl. EH]]</f>
        <v>121.65000000000008</v>
      </c>
    </row>
    <row r="1241" spans="2:13" ht="21" customHeight="1" x14ac:dyDescent="0.3">
      <c r="B1241" s="123">
        <v>45075</v>
      </c>
      <c r="C1241" s="120" t="s">
        <v>102</v>
      </c>
      <c r="D1241" s="121" t="s">
        <v>112</v>
      </c>
      <c r="E1241" s="121" t="s">
        <v>205</v>
      </c>
      <c r="F1241" s="121" t="s">
        <v>112</v>
      </c>
      <c r="G1241" s="122">
        <v>-0.25</v>
      </c>
      <c r="H1241" s="122">
        <v>1.76</v>
      </c>
      <c r="I1241" s="135">
        <v>1.45</v>
      </c>
      <c r="J1241" s="151">
        <f>Table_ForecastInput[[#This Row],[Quote]]/Table_ForecastInput[[#This Row],[Closer]]-100%</f>
        <v>0.21379310344827585</v>
      </c>
      <c r="K1241" s="152"/>
      <c r="L1241" s="20">
        <v>-0.5</v>
      </c>
      <c r="M1241" s="139">
        <f>M1240+Table_ForecastInput[[#This Row],[gew./verl. EH]]</f>
        <v>121.15000000000008</v>
      </c>
    </row>
    <row r="1242" spans="2:13" ht="21" customHeight="1" x14ac:dyDescent="0.3">
      <c r="B1242" s="123">
        <v>45078</v>
      </c>
      <c r="C1242" s="120" t="s">
        <v>21</v>
      </c>
      <c r="D1242" s="121" t="s">
        <v>37</v>
      </c>
      <c r="E1242" s="121" t="s">
        <v>254</v>
      </c>
      <c r="F1242" s="121" t="s">
        <v>37</v>
      </c>
      <c r="G1242" s="122">
        <v>-0.5</v>
      </c>
      <c r="H1242" s="122">
        <v>1.7</v>
      </c>
      <c r="I1242" s="135">
        <v>1.64</v>
      </c>
      <c r="J1242" s="151">
        <f>Table_ForecastInput[[#This Row],[Quote]]/Table_ForecastInput[[#This Row],[Closer]]-100%</f>
        <v>3.6585365853658569E-2</v>
      </c>
      <c r="K1242" s="152"/>
      <c r="L1242" s="20">
        <v>0.7</v>
      </c>
      <c r="M1242" s="139">
        <f>M1241+Table_ForecastInput[[#This Row],[gew./verl. EH]]</f>
        <v>121.85000000000008</v>
      </c>
    </row>
    <row r="1243" spans="2:13" ht="21" customHeight="1" x14ac:dyDescent="0.3">
      <c r="B1243" s="123">
        <v>45080</v>
      </c>
      <c r="C1243" s="120" t="s">
        <v>21</v>
      </c>
      <c r="D1243" s="121" t="s">
        <v>80</v>
      </c>
      <c r="E1243" s="121" t="s">
        <v>24</v>
      </c>
      <c r="F1243" s="121" t="s">
        <v>80</v>
      </c>
      <c r="G1243" s="122">
        <v>-0.5</v>
      </c>
      <c r="H1243" s="122">
        <v>1.83</v>
      </c>
      <c r="I1243" s="135">
        <v>1.81</v>
      </c>
      <c r="J1243" s="151">
        <f>Table_ForecastInput[[#This Row],[Quote]]/Table_ForecastInput[[#This Row],[Closer]]-100%</f>
        <v>1.1049723756906049E-2</v>
      </c>
      <c r="K1243" s="152"/>
      <c r="L1243" s="20">
        <v>0.83000000000000007</v>
      </c>
      <c r="M1243" s="139">
        <f>M1242+Table_ForecastInput[[#This Row],[gew./verl. EH]]</f>
        <v>122.68000000000008</v>
      </c>
    </row>
    <row r="1244" spans="2:13" ht="21" customHeight="1" x14ac:dyDescent="0.3">
      <c r="B1244" s="123">
        <v>45080</v>
      </c>
      <c r="C1244" s="120" t="s">
        <v>6</v>
      </c>
      <c r="D1244" s="121" t="s">
        <v>25</v>
      </c>
      <c r="E1244" s="121" t="s">
        <v>8</v>
      </c>
      <c r="F1244" s="121" t="s">
        <v>8</v>
      </c>
      <c r="G1244" s="122">
        <v>-0.5</v>
      </c>
      <c r="H1244" s="122">
        <v>1.76</v>
      </c>
      <c r="I1244" s="135">
        <v>1.68</v>
      </c>
      <c r="J1244" s="151">
        <f>Table_ForecastInput[[#This Row],[Quote]]/Table_ForecastInput[[#This Row],[Closer]]-100%</f>
        <v>4.7619047619047672E-2</v>
      </c>
      <c r="K1244" s="152"/>
      <c r="L1244" s="20">
        <v>0.76</v>
      </c>
      <c r="M1244" s="139">
        <f>M1243+Table_ForecastInput[[#This Row],[gew./verl. EH]]</f>
        <v>123.44000000000008</v>
      </c>
    </row>
    <row r="1245" spans="2:13" ht="21" customHeight="1" x14ac:dyDescent="0.3">
      <c r="B1245" s="123">
        <v>45081</v>
      </c>
      <c r="C1245" s="120" t="s">
        <v>102</v>
      </c>
      <c r="D1245" s="121" t="s">
        <v>230</v>
      </c>
      <c r="E1245" s="121" t="s">
        <v>160</v>
      </c>
      <c r="F1245" s="121" t="s">
        <v>160</v>
      </c>
      <c r="G1245" s="122">
        <v>-0.25</v>
      </c>
      <c r="H1245" s="122">
        <v>1.99</v>
      </c>
      <c r="I1245" s="135">
        <v>2</v>
      </c>
      <c r="J1245" s="151">
        <f>Table_ForecastInput[[#This Row],[Quote]]/Table_ForecastInput[[#This Row],[Closer]]-100%</f>
        <v>-5.0000000000000044E-3</v>
      </c>
      <c r="K1245" s="152"/>
      <c r="L1245" s="20">
        <v>-0.5</v>
      </c>
      <c r="M1245" s="139">
        <f>M1244+Table_ForecastInput[[#This Row],[gew./verl. EH]]</f>
        <v>122.94000000000008</v>
      </c>
    </row>
    <row r="1246" spans="2:13" ht="21" customHeight="1" x14ac:dyDescent="0.3">
      <c r="B1246" s="123">
        <v>45081</v>
      </c>
      <c r="C1246" s="120" t="s">
        <v>99</v>
      </c>
      <c r="D1246" s="121" t="s">
        <v>168</v>
      </c>
      <c r="E1246" s="121" t="s">
        <v>172</v>
      </c>
      <c r="F1246" s="121" t="s">
        <v>168</v>
      </c>
      <c r="G1246" s="122">
        <v>-0.5</v>
      </c>
      <c r="H1246" s="122">
        <v>1.82</v>
      </c>
      <c r="I1246" s="135">
        <v>1.54</v>
      </c>
      <c r="J1246" s="151">
        <f>Table_ForecastInput[[#This Row],[Quote]]/Table_ForecastInput[[#This Row],[Closer]]-100%</f>
        <v>0.18181818181818188</v>
      </c>
      <c r="K1246" s="152"/>
      <c r="L1246" s="20">
        <v>0.82000000000000006</v>
      </c>
      <c r="M1246" s="139">
        <f>M1245+Table_ForecastInput[[#This Row],[gew./verl. EH]]</f>
        <v>123.76000000000008</v>
      </c>
    </row>
    <row r="1247" spans="2:13" ht="21" customHeight="1" x14ac:dyDescent="0.3">
      <c r="B1247" s="123">
        <v>45081</v>
      </c>
      <c r="C1247" s="120" t="s">
        <v>99</v>
      </c>
      <c r="D1247" s="121" t="s">
        <v>107</v>
      </c>
      <c r="E1247" s="121" t="s">
        <v>110</v>
      </c>
      <c r="F1247" s="121" t="s">
        <v>107</v>
      </c>
      <c r="G1247" s="122">
        <v>-0.5</v>
      </c>
      <c r="H1247" s="122">
        <v>1.92</v>
      </c>
      <c r="I1247" s="135">
        <v>1.69</v>
      </c>
      <c r="J1247" s="151">
        <f>Table_ForecastInput[[#This Row],[Quote]]/Table_ForecastInput[[#This Row],[Closer]]-100%</f>
        <v>0.13609467455621305</v>
      </c>
      <c r="K1247" s="152"/>
      <c r="L1247" s="20">
        <v>-1</v>
      </c>
      <c r="M1247" s="139">
        <f>M1246+Table_ForecastInput[[#This Row],[gew./verl. EH]]</f>
        <v>122.76000000000008</v>
      </c>
    </row>
    <row r="1248" spans="2:13" ht="21" customHeight="1" x14ac:dyDescent="0.3">
      <c r="B1248" s="123">
        <v>45081</v>
      </c>
      <c r="C1248" s="120" t="s">
        <v>99</v>
      </c>
      <c r="D1248" s="121" t="s">
        <v>101</v>
      </c>
      <c r="E1248" s="121" t="s">
        <v>177</v>
      </c>
      <c r="F1248" s="121" t="s">
        <v>177</v>
      </c>
      <c r="G1248" s="122">
        <v>-0.5</v>
      </c>
      <c r="H1248" s="122">
        <v>1.86</v>
      </c>
      <c r="I1248" s="135">
        <v>2.02</v>
      </c>
      <c r="J1248" s="151">
        <f>Table_ForecastInput[[#This Row],[Quote]]/Table_ForecastInput[[#This Row],[Closer]]-100%</f>
        <v>-7.9207920792079167E-2</v>
      </c>
      <c r="K1248" s="152"/>
      <c r="L1248" s="20">
        <v>0.8600000000000001</v>
      </c>
      <c r="M1248" s="139">
        <f>M1247+Table_ForecastInput[[#This Row],[gew./verl. EH]]</f>
        <v>123.62000000000008</v>
      </c>
    </row>
    <row r="1249" spans="2:13" ht="21" customHeight="1" x14ac:dyDescent="0.3">
      <c r="B1249" s="123">
        <v>45081</v>
      </c>
      <c r="C1249" s="120" t="s">
        <v>102</v>
      </c>
      <c r="D1249" s="121" t="s">
        <v>162</v>
      </c>
      <c r="E1249" s="121" t="s">
        <v>173</v>
      </c>
      <c r="F1249" s="121" t="s">
        <v>162</v>
      </c>
      <c r="G1249" s="122">
        <v>-0.25</v>
      </c>
      <c r="H1249" s="122">
        <v>1.84</v>
      </c>
      <c r="I1249" s="135">
        <v>1.66</v>
      </c>
      <c r="J1249" s="151">
        <f>Table_ForecastInput[[#This Row],[Quote]]/Table_ForecastInput[[#This Row],[Closer]]-100%</f>
        <v>0.10843373493975905</v>
      </c>
      <c r="K1249" s="152"/>
      <c r="L1249" s="20">
        <v>-0.5</v>
      </c>
      <c r="M1249" s="139">
        <f>M1248+Table_ForecastInput[[#This Row],[gew./verl. EH]]</f>
        <v>123.12000000000008</v>
      </c>
    </row>
    <row r="1250" spans="2:13" ht="21" customHeight="1" x14ac:dyDescent="0.3">
      <c r="B1250" s="123">
        <v>45081</v>
      </c>
      <c r="C1250" s="120" t="s">
        <v>18</v>
      </c>
      <c r="D1250" s="121" t="s">
        <v>30</v>
      </c>
      <c r="E1250" s="121" t="s">
        <v>28</v>
      </c>
      <c r="F1250" s="121" t="s">
        <v>30</v>
      </c>
      <c r="G1250" s="122">
        <v>-0.25</v>
      </c>
      <c r="H1250" s="122">
        <v>1.95</v>
      </c>
      <c r="I1250" s="135">
        <v>1.75</v>
      </c>
      <c r="J1250" s="151">
        <f>Table_ForecastInput[[#This Row],[Quote]]/Table_ForecastInput[[#This Row],[Closer]]-100%</f>
        <v>0.11428571428571432</v>
      </c>
      <c r="K1250" s="152"/>
      <c r="L1250" s="20">
        <v>-0.5</v>
      </c>
      <c r="M1250" s="139">
        <f>M1249+Table_ForecastInput[[#This Row],[gew./verl. EH]]</f>
        <v>122.62000000000008</v>
      </c>
    </row>
    <row r="1251" spans="2:13" ht="21" customHeight="1" x14ac:dyDescent="0.3">
      <c r="B1251" s="123">
        <v>45081</v>
      </c>
      <c r="C1251" s="120" t="s">
        <v>18</v>
      </c>
      <c r="D1251" s="121" t="s">
        <v>56</v>
      </c>
      <c r="E1251" s="121" t="s">
        <v>20</v>
      </c>
      <c r="F1251" s="121" t="s">
        <v>56</v>
      </c>
      <c r="G1251" s="122">
        <v>0</v>
      </c>
      <c r="H1251" s="122">
        <v>1.73</v>
      </c>
      <c r="I1251" s="135">
        <v>1.55</v>
      </c>
      <c r="J1251" s="151">
        <f>Table_ForecastInput[[#This Row],[Quote]]/Table_ForecastInput[[#This Row],[Closer]]-100%</f>
        <v>0.11612903225806437</v>
      </c>
      <c r="K1251" s="152"/>
      <c r="L1251" s="20">
        <v>0.73</v>
      </c>
      <c r="M1251" s="139">
        <f>M1250+Table_ForecastInput[[#This Row],[gew./verl. EH]]</f>
        <v>123.35000000000008</v>
      </c>
    </row>
    <row r="1252" spans="2:13" ht="21" customHeight="1" x14ac:dyDescent="0.3">
      <c r="B1252" s="123">
        <v>45081</v>
      </c>
      <c r="C1252" s="120" t="s">
        <v>99</v>
      </c>
      <c r="D1252" s="121" t="s">
        <v>176</v>
      </c>
      <c r="E1252" s="121" t="s">
        <v>104</v>
      </c>
      <c r="F1252" s="121" t="s">
        <v>104</v>
      </c>
      <c r="G1252" s="122">
        <v>0</v>
      </c>
      <c r="H1252" s="122">
        <v>1.74</v>
      </c>
      <c r="I1252" s="135">
        <v>1.64</v>
      </c>
      <c r="J1252" s="151">
        <f>Table_ForecastInput[[#This Row],[Quote]]/Table_ForecastInput[[#This Row],[Closer]]-100%</f>
        <v>6.0975609756097615E-2</v>
      </c>
      <c r="K1252" s="152"/>
      <c r="L1252" s="20">
        <v>0.74</v>
      </c>
      <c r="M1252" s="139">
        <f>M1251+Table_ForecastInput[[#This Row],[gew./verl. EH]]</f>
        <v>124.09000000000007</v>
      </c>
    </row>
    <row r="1253" spans="2:13" ht="21" customHeight="1" x14ac:dyDescent="0.3">
      <c r="B1253" s="123">
        <v>45081</v>
      </c>
      <c r="C1253" s="120" t="s">
        <v>9</v>
      </c>
      <c r="D1253" s="121" t="s">
        <v>13</v>
      </c>
      <c r="E1253" s="121" t="s">
        <v>239</v>
      </c>
      <c r="F1253" s="121" t="s">
        <v>38</v>
      </c>
      <c r="G1253" s="122">
        <v>-0.25</v>
      </c>
      <c r="H1253" s="122">
        <v>1.75</v>
      </c>
      <c r="I1253" s="135">
        <v>1.47</v>
      </c>
      <c r="J1253" s="151">
        <f>Table_ForecastInput[[#This Row],[Quote]]/Table_ForecastInput[[#This Row],[Closer]]-100%</f>
        <v>0.19047619047619047</v>
      </c>
      <c r="K1253" s="152"/>
      <c r="L1253" s="20">
        <v>0.75</v>
      </c>
      <c r="M1253" s="139">
        <f>M1252+Table_ForecastInput[[#This Row],[gew./verl. EH]]</f>
        <v>124.84000000000007</v>
      </c>
    </row>
    <row r="1254" spans="2:13" ht="21" customHeight="1" x14ac:dyDescent="0.3">
      <c r="B1254" s="123">
        <v>45082</v>
      </c>
      <c r="C1254" s="120" t="s">
        <v>102</v>
      </c>
      <c r="D1254" s="121" t="s">
        <v>205</v>
      </c>
      <c r="E1254" s="121" t="s">
        <v>201</v>
      </c>
      <c r="F1254" s="121" t="s">
        <v>201</v>
      </c>
      <c r="G1254" s="122">
        <v>-1</v>
      </c>
      <c r="H1254" s="122">
        <v>1.7</v>
      </c>
      <c r="I1254" s="135">
        <v>1.69</v>
      </c>
      <c r="J1254" s="151">
        <f>Table_ForecastInput[[#This Row],[Quote]]/Table_ForecastInput[[#This Row],[Closer]]-100%</f>
        <v>5.9171597633136397E-3</v>
      </c>
      <c r="K1254" s="152"/>
      <c r="L1254" s="20">
        <v>0.7</v>
      </c>
      <c r="M1254" s="139">
        <f>M1253+Table_ForecastInput[[#This Row],[gew./verl. EH]]</f>
        <v>125.54000000000008</v>
      </c>
    </row>
    <row r="1255" spans="2:13" ht="21" customHeight="1" x14ac:dyDescent="0.3">
      <c r="B1255" s="123">
        <v>45087</v>
      </c>
      <c r="C1255" s="120" t="s">
        <v>102</v>
      </c>
      <c r="D1255" s="121" t="s">
        <v>174</v>
      </c>
      <c r="E1255" s="121" t="s">
        <v>112</v>
      </c>
      <c r="F1255" s="121" t="s">
        <v>174</v>
      </c>
      <c r="G1255" s="122">
        <v>-0.75</v>
      </c>
      <c r="H1255" s="122">
        <v>1.83</v>
      </c>
      <c r="I1255" s="135">
        <v>1.81</v>
      </c>
      <c r="J1255" s="151">
        <f>Table_ForecastInput[[#This Row],[Quote]]/Table_ForecastInput[[#This Row],[Closer]]-100%</f>
        <v>1.1049723756906049E-2</v>
      </c>
      <c r="K1255" s="152"/>
      <c r="L1255" s="20">
        <v>0.41500000000000004</v>
      </c>
      <c r="M1255" s="139">
        <f>M1254+Table_ForecastInput[[#This Row],[gew./verl. EH]]</f>
        <v>125.95500000000008</v>
      </c>
    </row>
    <row r="1256" spans="2:13" ht="21" customHeight="1" x14ac:dyDescent="0.3">
      <c r="B1256" s="123">
        <v>45088</v>
      </c>
      <c r="C1256" s="120" t="s">
        <v>102</v>
      </c>
      <c r="D1256" s="121" t="s">
        <v>103</v>
      </c>
      <c r="E1256" s="121" t="s">
        <v>162</v>
      </c>
      <c r="F1256" s="121" t="s">
        <v>162</v>
      </c>
      <c r="G1256" s="122">
        <v>0</v>
      </c>
      <c r="H1256" s="122">
        <v>1.75</v>
      </c>
      <c r="I1256" s="135">
        <v>1.43</v>
      </c>
      <c r="J1256" s="151">
        <f>Table_ForecastInput[[#This Row],[Quote]]/Table_ForecastInput[[#This Row],[Closer]]-100%</f>
        <v>0.22377622377622375</v>
      </c>
      <c r="K1256" s="152"/>
      <c r="L1256" s="20">
        <v>0.75</v>
      </c>
      <c r="M1256" s="139">
        <f>M1255+Table_ForecastInput[[#This Row],[gew./verl. EH]]</f>
        <v>126.70500000000008</v>
      </c>
    </row>
    <row r="1257" spans="2:13" ht="21" customHeight="1" x14ac:dyDescent="0.3">
      <c r="B1257" s="123">
        <v>45088</v>
      </c>
      <c r="C1257" s="120" t="s">
        <v>99</v>
      </c>
      <c r="D1257" s="121" t="s">
        <v>110</v>
      </c>
      <c r="E1257" s="121" t="s">
        <v>212</v>
      </c>
      <c r="F1257" s="121" t="s">
        <v>110</v>
      </c>
      <c r="G1257" s="122">
        <v>-0.25</v>
      </c>
      <c r="H1257" s="122">
        <v>1.78</v>
      </c>
      <c r="I1257" s="135">
        <v>1.79</v>
      </c>
      <c r="J1257" s="151">
        <f>Table_ForecastInput[[#This Row],[Quote]]/Table_ForecastInput[[#This Row],[Closer]]-100%</f>
        <v>-5.5865921787709993E-3</v>
      </c>
      <c r="K1257" s="152"/>
      <c r="L1257" s="20">
        <v>0.78</v>
      </c>
      <c r="M1257" s="139">
        <f>M1256+Table_ForecastInput[[#This Row],[gew./verl. EH]]</f>
        <v>127.48500000000008</v>
      </c>
    </row>
    <row r="1258" spans="2:13" ht="21" customHeight="1" x14ac:dyDescent="0.3">
      <c r="B1258" s="123">
        <v>45088</v>
      </c>
      <c r="C1258" s="120" t="s">
        <v>9</v>
      </c>
      <c r="D1258" s="121" t="s">
        <v>222</v>
      </c>
      <c r="E1258" s="121" t="s">
        <v>12</v>
      </c>
      <c r="F1258" s="121" t="s">
        <v>12</v>
      </c>
      <c r="G1258" s="122">
        <v>0</v>
      </c>
      <c r="H1258" s="122">
        <v>1.88</v>
      </c>
      <c r="I1258" s="135">
        <v>2</v>
      </c>
      <c r="J1258" s="151">
        <f>Table_ForecastInput[[#This Row],[Quote]]/Table_ForecastInput[[#This Row],[Closer]]-100%</f>
        <v>-6.0000000000000053E-2</v>
      </c>
      <c r="K1258" s="152"/>
      <c r="L1258" s="20">
        <v>0.87999999999999989</v>
      </c>
      <c r="M1258" s="139">
        <f>M1257+Table_ForecastInput[[#This Row],[gew./verl. EH]]</f>
        <v>128.36500000000009</v>
      </c>
    </row>
    <row r="1259" spans="2:13" ht="21" customHeight="1" x14ac:dyDescent="0.3">
      <c r="B1259" s="123">
        <v>45101</v>
      </c>
      <c r="C1259" s="120" t="s">
        <v>99</v>
      </c>
      <c r="D1259" s="121" t="s">
        <v>176</v>
      </c>
      <c r="E1259" s="121" t="s">
        <v>108</v>
      </c>
      <c r="F1259" s="121" t="s">
        <v>176</v>
      </c>
      <c r="G1259" s="122">
        <v>0.25</v>
      </c>
      <c r="H1259" s="122">
        <v>1.95</v>
      </c>
      <c r="I1259" s="135">
        <v>1.8</v>
      </c>
      <c r="J1259" s="151">
        <f>Table_ForecastInput[[#This Row],[Quote]]/Table_ForecastInput[[#This Row],[Closer]]-100%</f>
        <v>8.3333333333333259E-2</v>
      </c>
      <c r="K1259" s="152"/>
      <c r="L1259" s="20">
        <v>0.95</v>
      </c>
      <c r="M1259" s="139">
        <f>M1258+Table_ForecastInput[[#This Row],[gew./verl. EH]]</f>
        <v>129.31500000000008</v>
      </c>
    </row>
    <row r="1260" spans="2:13" ht="21" customHeight="1" x14ac:dyDescent="0.3">
      <c r="B1260" s="123">
        <v>45109</v>
      </c>
      <c r="C1260" s="120" t="s">
        <v>102</v>
      </c>
      <c r="D1260" s="121" t="s">
        <v>230</v>
      </c>
      <c r="E1260" s="121" t="s">
        <v>113</v>
      </c>
      <c r="F1260" s="121" t="s">
        <v>113</v>
      </c>
      <c r="G1260" s="122">
        <v>0.25</v>
      </c>
      <c r="H1260" s="122">
        <v>1.82</v>
      </c>
      <c r="I1260" s="135">
        <v>1.84</v>
      </c>
      <c r="J1260" s="151">
        <f>Table_ForecastInput[[#This Row],[Quote]]/Table_ForecastInput[[#This Row],[Closer]]-100%</f>
        <v>-1.0869565217391353E-2</v>
      </c>
      <c r="K1260" s="152"/>
      <c r="L1260" s="20">
        <v>0.41000000000000003</v>
      </c>
      <c r="M1260" s="139">
        <f>M1259+Table_ForecastInput[[#This Row],[gew./verl. EH]]</f>
        <v>129.72500000000008</v>
      </c>
    </row>
    <row r="1261" spans="2:13" ht="21" customHeight="1" x14ac:dyDescent="0.3">
      <c r="B1261" s="123">
        <v>45109</v>
      </c>
      <c r="C1261" s="120" t="s">
        <v>99</v>
      </c>
      <c r="D1261" s="121" t="s">
        <v>213</v>
      </c>
      <c r="E1261" s="121" t="s">
        <v>106</v>
      </c>
      <c r="F1261" s="121" t="s">
        <v>106</v>
      </c>
      <c r="G1261" s="122">
        <v>-0.25</v>
      </c>
      <c r="H1261" s="122">
        <v>1.96</v>
      </c>
      <c r="I1261" s="135">
        <v>1.94</v>
      </c>
      <c r="J1261" s="151">
        <f>Table_ForecastInput[[#This Row],[Quote]]/Table_ForecastInput[[#This Row],[Closer]]-100%</f>
        <v>1.0309278350515427E-2</v>
      </c>
      <c r="K1261" s="152"/>
      <c r="L1261" s="20">
        <v>-1</v>
      </c>
      <c r="M1261" s="139">
        <f>M1260+Table_ForecastInput[[#This Row],[gew./verl. EH]]</f>
        <v>128.72500000000008</v>
      </c>
    </row>
    <row r="1262" spans="2:13" ht="21" customHeight="1" x14ac:dyDescent="0.3">
      <c r="B1262" s="123">
        <v>45110</v>
      </c>
      <c r="C1262" s="120" t="s">
        <v>102</v>
      </c>
      <c r="D1262" s="121" t="s">
        <v>162</v>
      </c>
      <c r="E1262" s="121" t="s">
        <v>160</v>
      </c>
      <c r="F1262" s="121" t="s">
        <v>162</v>
      </c>
      <c r="G1262" s="122">
        <v>-0.75</v>
      </c>
      <c r="H1262" s="122">
        <v>2.0499999999999998</v>
      </c>
      <c r="I1262" s="135">
        <v>1.67</v>
      </c>
      <c r="J1262" s="151">
        <f>Table_ForecastInput[[#This Row],[Quote]]/Table_ForecastInput[[#This Row],[Closer]]-100%</f>
        <v>0.22754491017964074</v>
      </c>
      <c r="K1262" s="152"/>
      <c r="L1262" s="20">
        <v>1.0499999999999998</v>
      </c>
      <c r="M1262" s="139">
        <f>M1261+Table_ForecastInput[[#This Row],[gew./verl. EH]]</f>
        <v>129.77500000000009</v>
      </c>
    </row>
    <row r="1263" spans="2:13" ht="21" customHeight="1" x14ac:dyDescent="0.3">
      <c r="B1263" s="123">
        <v>45115</v>
      </c>
      <c r="C1263" s="120" t="s">
        <v>102</v>
      </c>
      <c r="D1263" s="121" t="s">
        <v>253</v>
      </c>
      <c r="E1263" s="121" t="s">
        <v>112</v>
      </c>
      <c r="F1263" s="121" t="s">
        <v>253</v>
      </c>
      <c r="G1263" s="122">
        <v>-0.25</v>
      </c>
      <c r="H1263" s="122">
        <v>1.73</v>
      </c>
      <c r="I1263" s="135">
        <v>1.47</v>
      </c>
      <c r="J1263" s="151">
        <f>Table_ForecastInput[[#This Row],[Quote]]/Table_ForecastInput[[#This Row],[Closer]]-100%</f>
        <v>0.1768707482993197</v>
      </c>
      <c r="K1263" s="152"/>
      <c r="L1263" s="20">
        <v>-1</v>
      </c>
      <c r="M1263" s="139">
        <f>M1262+Table_ForecastInput[[#This Row],[gew./verl. EH]]</f>
        <v>128.77500000000009</v>
      </c>
    </row>
    <row r="1264" spans="2:13" ht="21" customHeight="1" x14ac:dyDescent="0.3">
      <c r="B1264" s="123">
        <v>45115</v>
      </c>
      <c r="C1264" s="120" t="s">
        <v>99</v>
      </c>
      <c r="D1264" s="121" t="s">
        <v>176</v>
      </c>
      <c r="E1264" s="121" t="s">
        <v>110</v>
      </c>
      <c r="F1264" s="121" t="s">
        <v>176</v>
      </c>
      <c r="G1264" s="122">
        <v>-1</v>
      </c>
      <c r="H1264" s="122">
        <v>1.68</v>
      </c>
      <c r="I1264" s="135">
        <v>1.82</v>
      </c>
      <c r="J1264" s="151">
        <f>Table_ForecastInput[[#This Row],[Quote]]/Table_ForecastInput[[#This Row],[Closer]]-100%</f>
        <v>-7.6923076923076983E-2</v>
      </c>
      <c r="K1264" s="152"/>
      <c r="L1264" s="20">
        <v>0.67999999999999994</v>
      </c>
      <c r="M1264" s="139">
        <f>M1263+Table_ForecastInput[[#This Row],[gew./verl. EH]]</f>
        <v>129.4550000000001</v>
      </c>
    </row>
    <row r="1265" spans="2:13" ht="21" customHeight="1" x14ac:dyDescent="0.3">
      <c r="B1265" s="123">
        <v>45116</v>
      </c>
      <c r="C1265" s="120" t="s">
        <v>99</v>
      </c>
      <c r="D1265" s="121" t="s">
        <v>212</v>
      </c>
      <c r="E1265" s="121" t="s">
        <v>172</v>
      </c>
      <c r="F1265" s="121" t="s">
        <v>212</v>
      </c>
      <c r="G1265" s="122">
        <v>0.25</v>
      </c>
      <c r="H1265" s="122">
        <v>1.73</v>
      </c>
      <c r="I1265" s="135">
        <v>1.67</v>
      </c>
      <c r="J1265" s="151">
        <f>Table_ForecastInput[[#This Row],[Quote]]/Table_ForecastInput[[#This Row],[Closer]]-100%</f>
        <v>3.5928143712574911E-2</v>
      </c>
      <c r="K1265" s="152"/>
      <c r="L1265" s="20">
        <v>0.36499999999999999</v>
      </c>
      <c r="M1265" s="139">
        <f>M1264+Table_ForecastInput[[#This Row],[gew./verl. EH]]</f>
        <v>129.82000000000011</v>
      </c>
    </row>
    <row r="1266" spans="2:13" ht="21" customHeight="1" x14ac:dyDescent="0.3">
      <c r="B1266" s="123">
        <v>45116</v>
      </c>
      <c r="C1266" s="120" t="s">
        <v>99</v>
      </c>
      <c r="D1266" s="121" t="s">
        <v>104</v>
      </c>
      <c r="E1266" s="121" t="s">
        <v>108</v>
      </c>
      <c r="F1266" s="121" t="s">
        <v>104</v>
      </c>
      <c r="G1266" s="122">
        <v>-0.25</v>
      </c>
      <c r="H1266" s="122">
        <v>1.85</v>
      </c>
      <c r="I1266" s="135">
        <v>1.67</v>
      </c>
      <c r="J1266" s="151">
        <f>Table_ForecastInput[[#This Row],[Quote]]/Table_ForecastInput[[#This Row],[Closer]]-100%</f>
        <v>0.10778443113772473</v>
      </c>
      <c r="K1266" s="152"/>
      <c r="L1266" s="20">
        <v>0.85000000000000009</v>
      </c>
      <c r="M1266" s="139">
        <f>M1265+Table_ForecastInput[[#This Row],[gew./verl. EH]]</f>
        <v>130.6700000000001</v>
      </c>
    </row>
    <row r="1267" spans="2:13" ht="21" customHeight="1" x14ac:dyDescent="0.3">
      <c r="B1267" s="123">
        <v>45117</v>
      </c>
      <c r="C1267" s="120" t="s">
        <v>102</v>
      </c>
      <c r="D1267" s="121" t="s">
        <v>164</v>
      </c>
      <c r="E1267" s="121" t="s">
        <v>230</v>
      </c>
      <c r="F1267" s="121" t="s">
        <v>164</v>
      </c>
      <c r="G1267" s="122">
        <v>-0.25</v>
      </c>
      <c r="H1267" s="122">
        <v>1.85</v>
      </c>
      <c r="I1267" s="135">
        <v>1.76</v>
      </c>
      <c r="J1267" s="151">
        <f>Table_ForecastInput[[#This Row],[Quote]]/Table_ForecastInput[[#This Row],[Closer]]-100%</f>
        <v>5.1136363636363757E-2</v>
      </c>
      <c r="K1267" s="152"/>
      <c r="L1267" s="20">
        <v>-1</v>
      </c>
      <c r="M1267" s="139">
        <f>M1266+Table_ForecastInput[[#This Row],[gew./verl. EH]]</f>
        <v>129.6700000000001</v>
      </c>
    </row>
    <row r="1268" spans="2:13" ht="21" customHeight="1" x14ac:dyDescent="0.3">
      <c r="B1268" s="123">
        <v>45122</v>
      </c>
      <c r="C1268" s="120" t="s">
        <v>99</v>
      </c>
      <c r="D1268" s="121" t="s">
        <v>101</v>
      </c>
      <c r="E1268" s="121" t="s">
        <v>104</v>
      </c>
      <c r="F1268" s="121" t="s">
        <v>104</v>
      </c>
      <c r="G1268" s="122">
        <v>-0.25</v>
      </c>
      <c r="H1268" s="122">
        <v>1.81</v>
      </c>
      <c r="I1268" s="135">
        <v>1.75</v>
      </c>
      <c r="J1268" s="151">
        <f>Table_ForecastInput[[#This Row],[Quote]]/Table_ForecastInput[[#This Row],[Closer]]-100%</f>
        <v>3.4285714285714253E-2</v>
      </c>
      <c r="K1268" s="152"/>
      <c r="L1268" s="20">
        <v>0.81</v>
      </c>
      <c r="M1268" s="139">
        <f>M1267+Table_ForecastInput[[#This Row],[gew./verl. EH]]</f>
        <v>130.4800000000001</v>
      </c>
    </row>
    <row r="1269" spans="2:13" ht="21" customHeight="1" x14ac:dyDescent="0.3">
      <c r="B1269" s="123">
        <v>45123</v>
      </c>
      <c r="C1269" s="120" t="s">
        <v>102</v>
      </c>
      <c r="D1269" s="121" t="s">
        <v>160</v>
      </c>
      <c r="E1269" s="121" t="s">
        <v>174</v>
      </c>
      <c r="F1269" s="121" t="s">
        <v>160</v>
      </c>
      <c r="G1269" s="122">
        <v>-0.25</v>
      </c>
      <c r="H1269" s="122">
        <v>1.74</v>
      </c>
      <c r="I1269" s="135">
        <v>1.47</v>
      </c>
      <c r="J1269" s="151">
        <f>Table_ForecastInput[[#This Row],[Quote]]/Table_ForecastInput[[#This Row],[Closer]]-100%</f>
        <v>0.18367346938775508</v>
      </c>
      <c r="K1269" s="152"/>
      <c r="L1269" s="20">
        <v>0.74</v>
      </c>
      <c r="M1269" s="139">
        <f>M1268+Table_ForecastInput[[#This Row],[gew./verl. EH]]</f>
        <v>131.22000000000011</v>
      </c>
    </row>
    <row r="1270" spans="2:13" ht="21" customHeight="1" x14ac:dyDescent="0.3">
      <c r="B1270" s="123">
        <v>45123</v>
      </c>
      <c r="C1270" s="120" t="s">
        <v>102</v>
      </c>
      <c r="D1270" s="121" t="s">
        <v>162</v>
      </c>
      <c r="E1270" s="121" t="s">
        <v>113</v>
      </c>
      <c r="F1270" s="121" t="s">
        <v>162</v>
      </c>
      <c r="G1270" s="122">
        <v>-1</v>
      </c>
      <c r="H1270" s="122">
        <v>1.69</v>
      </c>
      <c r="I1270" s="135">
        <v>1.54</v>
      </c>
      <c r="J1270" s="151">
        <f>Table_ForecastInput[[#This Row],[Quote]]/Table_ForecastInput[[#This Row],[Closer]]-100%</f>
        <v>9.740259740259738E-2</v>
      </c>
      <c r="K1270" s="152"/>
      <c r="L1270" s="20">
        <v>-1</v>
      </c>
      <c r="M1270" s="139">
        <f>M1269+Table_ForecastInput[[#This Row],[gew./verl. EH]]</f>
        <v>130.22000000000011</v>
      </c>
    </row>
    <row r="1271" spans="2:13" ht="21" customHeight="1" x14ac:dyDescent="0.3">
      <c r="B1271" s="123">
        <v>45123</v>
      </c>
      <c r="C1271" s="120" t="s">
        <v>99</v>
      </c>
      <c r="D1271" s="121" t="s">
        <v>168</v>
      </c>
      <c r="E1271" s="121" t="s">
        <v>212</v>
      </c>
      <c r="F1271" s="121" t="s">
        <v>168</v>
      </c>
      <c r="G1271" s="122">
        <v>-1.25</v>
      </c>
      <c r="H1271" s="122">
        <v>1.8</v>
      </c>
      <c r="I1271" s="135">
        <v>1.71</v>
      </c>
      <c r="J1271" s="151">
        <f>Table_ForecastInput[[#This Row],[Quote]]/Table_ForecastInput[[#This Row],[Closer]]-100%</f>
        <v>5.2631578947368363E-2</v>
      </c>
      <c r="K1271" s="152"/>
      <c r="L1271" s="20">
        <v>0.8</v>
      </c>
      <c r="M1271" s="139">
        <f>M1270+Table_ForecastInput[[#This Row],[gew./verl. EH]]</f>
        <v>131.02000000000012</v>
      </c>
    </row>
    <row r="1272" spans="2:13" ht="21" customHeight="1" x14ac:dyDescent="0.3">
      <c r="B1272" s="123">
        <v>45129</v>
      </c>
      <c r="C1272" s="120" t="s">
        <v>102</v>
      </c>
      <c r="D1272" s="121" t="s">
        <v>255</v>
      </c>
      <c r="E1272" s="121" t="s">
        <v>201</v>
      </c>
      <c r="F1272" s="121" t="s">
        <v>201</v>
      </c>
      <c r="G1272" s="122">
        <v>-0.5</v>
      </c>
      <c r="H1272" s="122">
        <v>1.79</v>
      </c>
      <c r="I1272" s="135">
        <v>1.68</v>
      </c>
      <c r="J1272" s="151">
        <f>Table_ForecastInput[[#This Row],[Quote]]/Table_ForecastInput[[#This Row],[Closer]]-100%</f>
        <v>6.5476190476190466E-2</v>
      </c>
      <c r="K1272" s="152"/>
      <c r="L1272" s="20">
        <v>-1</v>
      </c>
      <c r="M1272" s="139">
        <f>M1271+Table_ForecastInput[[#This Row],[gew./verl. EH]]</f>
        <v>130.02000000000012</v>
      </c>
    </row>
    <row r="1273" spans="2:13" ht="21" customHeight="1" x14ac:dyDescent="0.3">
      <c r="B1273" s="123">
        <v>45130</v>
      </c>
      <c r="C1273" s="120" t="s">
        <v>102</v>
      </c>
      <c r="D1273" s="121" t="s">
        <v>164</v>
      </c>
      <c r="E1273" s="121" t="s">
        <v>112</v>
      </c>
      <c r="F1273" s="121" t="s">
        <v>164</v>
      </c>
      <c r="G1273" s="122">
        <v>-0.5</v>
      </c>
      <c r="H1273" s="122">
        <v>1.76</v>
      </c>
      <c r="I1273" s="135">
        <v>1.7</v>
      </c>
      <c r="J1273" s="151">
        <f>Table_ForecastInput[[#This Row],[Quote]]/Table_ForecastInput[[#This Row],[Closer]]-100%</f>
        <v>3.529411764705892E-2</v>
      </c>
      <c r="K1273" s="152"/>
      <c r="L1273" s="20">
        <v>0.76</v>
      </c>
      <c r="M1273" s="139">
        <f>M1272+Table_ForecastInput[[#This Row],[gew./verl. EH]]</f>
        <v>130.78000000000011</v>
      </c>
    </row>
    <row r="1274" spans="2:13" ht="21" customHeight="1" x14ac:dyDescent="0.3">
      <c r="B1274" s="123">
        <v>45130</v>
      </c>
      <c r="C1274" s="120" t="s">
        <v>102</v>
      </c>
      <c r="D1274" s="121" t="s">
        <v>103</v>
      </c>
      <c r="E1274" s="121" t="s">
        <v>170</v>
      </c>
      <c r="F1274" s="121" t="s">
        <v>170</v>
      </c>
      <c r="G1274" s="122">
        <v>-0.25</v>
      </c>
      <c r="H1274" s="122">
        <v>1.78</v>
      </c>
      <c r="I1274" s="135">
        <v>2.0099999999999998</v>
      </c>
      <c r="J1274" s="151">
        <f>Table_ForecastInput[[#This Row],[Quote]]/Table_ForecastInput[[#This Row],[Closer]]-100%</f>
        <v>-0.11442786069651734</v>
      </c>
      <c r="K1274" s="152"/>
      <c r="L1274" s="20">
        <v>-0.5</v>
      </c>
      <c r="M1274" s="139">
        <f>M1273+Table_ForecastInput[[#This Row],[gew./verl. EH]]</f>
        <v>130.28000000000011</v>
      </c>
    </row>
    <row r="1275" spans="2:13" ht="21" customHeight="1" x14ac:dyDescent="0.3">
      <c r="B1275" s="123">
        <v>45130</v>
      </c>
      <c r="C1275" s="120" t="s">
        <v>99</v>
      </c>
      <c r="D1275" s="121" t="s">
        <v>209</v>
      </c>
      <c r="E1275" s="121" t="s">
        <v>101</v>
      </c>
      <c r="F1275" s="121" t="s">
        <v>209</v>
      </c>
      <c r="G1275" s="122">
        <v>0</v>
      </c>
      <c r="H1275" s="122">
        <v>1.88</v>
      </c>
      <c r="I1275" s="135">
        <v>1.73</v>
      </c>
      <c r="J1275" s="151">
        <f>Table_ForecastInput[[#This Row],[Quote]]/Table_ForecastInput[[#This Row],[Closer]]-100%</f>
        <v>8.6705202312138629E-2</v>
      </c>
      <c r="K1275" s="152"/>
      <c r="L1275" s="20">
        <v>0.87999999999999989</v>
      </c>
      <c r="M1275" s="139">
        <f>M1274+Table_ForecastInput[[#This Row],[gew./verl. EH]]</f>
        <v>131.16000000000011</v>
      </c>
    </row>
    <row r="1276" spans="2:13" ht="21" customHeight="1" x14ac:dyDescent="0.3">
      <c r="B1276" s="123">
        <v>45131</v>
      </c>
      <c r="C1276" s="120" t="s">
        <v>102</v>
      </c>
      <c r="D1276" s="121" t="s">
        <v>111</v>
      </c>
      <c r="E1276" s="121" t="s">
        <v>109</v>
      </c>
      <c r="F1276" s="121" t="s">
        <v>111</v>
      </c>
      <c r="G1276" s="122">
        <v>-0.25</v>
      </c>
      <c r="H1276" s="122">
        <v>1.88</v>
      </c>
      <c r="I1276" s="135">
        <v>1.9</v>
      </c>
      <c r="J1276" s="151">
        <f>Table_ForecastInput[[#This Row],[Quote]]/Table_ForecastInput[[#This Row],[Closer]]-100%</f>
        <v>-1.0526315789473717E-2</v>
      </c>
      <c r="K1276" s="152"/>
      <c r="L1276" s="20">
        <v>-1</v>
      </c>
      <c r="M1276" s="139">
        <f>M1275+Table_ForecastInput[[#This Row],[gew./verl. EH]]</f>
        <v>130.16000000000011</v>
      </c>
    </row>
    <row r="1277" spans="2:13" ht="21" customHeight="1" x14ac:dyDescent="0.3">
      <c r="B1277" s="123">
        <v>45136</v>
      </c>
      <c r="C1277" s="120" t="s">
        <v>102</v>
      </c>
      <c r="D1277" s="121" t="s">
        <v>201</v>
      </c>
      <c r="E1277" s="121" t="s">
        <v>162</v>
      </c>
      <c r="F1277" s="121" t="s">
        <v>162</v>
      </c>
      <c r="G1277" s="122">
        <v>0.25</v>
      </c>
      <c r="H1277" s="122">
        <v>1.95</v>
      </c>
      <c r="I1277" s="135">
        <v>1.84</v>
      </c>
      <c r="J1277" s="151">
        <f>Table_ForecastInput[[#This Row],[Quote]]/Table_ForecastInput[[#This Row],[Closer]]-100%</f>
        <v>5.9782608695652106E-2</v>
      </c>
      <c r="K1277" s="152"/>
      <c r="L1277" s="20">
        <v>-1</v>
      </c>
      <c r="M1277" s="139">
        <f>M1276+Table_ForecastInput[[#This Row],[gew./verl. EH]]</f>
        <v>129.16000000000011</v>
      </c>
    </row>
    <row r="1278" spans="2:13" ht="21" customHeight="1" x14ac:dyDescent="0.3">
      <c r="B1278" s="123">
        <v>45137</v>
      </c>
      <c r="C1278" s="120" t="s">
        <v>99</v>
      </c>
      <c r="D1278" s="121" t="s">
        <v>213</v>
      </c>
      <c r="E1278" s="121" t="s">
        <v>107</v>
      </c>
      <c r="F1278" s="121" t="s">
        <v>107</v>
      </c>
      <c r="G1278" s="122">
        <v>0.25</v>
      </c>
      <c r="H1278" s="122">
        <v>1.77</v>
      </c>
      <c r="I1278" s="135">
        <v>1.82</v>
      </c>
      <c r="J1278" s="151">
        <f>Table_ForecastInput[[#This Row],[Quote]]/Table_ForecastInput[[#This Row],[Closer]]-100%</f>
        <v>-2.7472527472527486E-2</v>
      </c>
      <c r="K1278" s="152"/>
      <c r="L1278" s="20">
        <v>-1</v>
      </c>
      <c r="M1278" s="139">
        <f>M1277+Table_ForecastInput[[#This Row],[gew./verl. EH]]</f>
        <v>128.16000000000011</v>
      </c>
    </row>
    <row r="1279" spans="2:13" ht="21" customHeight="1" x14ac:dyDescent="0.3">
      <c r="B1279" s="123">
        <v>45137</v>
      </c>
      <c r="C1279" s="120" t="s">
        <v>99</v>
      </c>
      <c r="D1279" s="121" t="s">
        <v>168</v>
      </c>
      <c r="E1279" s="121" t="s">
        <v>105</v>
      </c>
      <c r="F1279" s="121" t="s">
        <v>168</v>
      </c>
      <c r="G1279" s="122">
        <v>-1</v>
      </c>
      <c r="H1279" s="122">
        <v>1.85</v>
      </c>
      <c r="I1279" s="135">
        <v>1.74</v>
      </c>
      <c r="J1279" s="151">
        <f>Table_ForecastInput[[#This Row],[Quote]]/Table_ForecastInput[[#This Row],[Closer]]-100%</f>
        <v>6.321839080459779E-2</v>
      </c>
      <c r="K1279" s="152"/>
      <c r="L1279" s="20">
        <v>0.85000000000000009</v>
      </c>
      <c r="M1279" s="139">
        <f>M1278+Table_ForecastInput[[#This Row],[gew./verl. EH]]</f>
        <v>129.0100000000001</v>
      </c>
    </row>
    <row r="1280" spans="2:13" ht="21" customHeight="1" x14ac:dyDescent="0.3">
      <c r="B1280" s="123">
        <v>45137</v>
      </c>
      <c r="C1280" s="120" t="s">
        <v>102</v>
      </c>
      <c r="D1280" s="121" t="s">
        <v>113</v>
      </c>
      <c r="E1280" s="121" t="s">
        <v>174</v>
      </c>
      <c r="F1280" s="121" t="s">
        <v>113</v>
      </c>
      <c r="G1280" s="122">
        <v>-0.25</v>
      </c>
      <c r="H1280" s="122">
        <v>2</v>
      </c>
      <c r="I1280" s="135">
        <v>1.9</v>
      </c>
      <c r="J1280" s="151">
        <f>Table_ForecastInput[[#This Row],[Quote]]/Table_ForecastInput[[#This Row],[Closer]]-100%</f>
        <v>5.2631578947368363E-2</v>
      </c>
      <c r="K1280" s="152"/>
      <c r="L1280" s="20">
        <v>1</v>
      </c>
      <c r="M1280" s="139">
        <f>M1279+Table_ForecastInput[[#This Row],[gew./verl. EH]]</f>
        <v>130.0100000000001</v>
      </c>
    </row>
    <row r="1281" spans="2:13" ht="21" customHeight="1" x14ac:dyDescent="0.3">
      <c r="B1281" s="123">
        <v>45143</v>
      </c>
      <c r="C1281" s="120" t="s">
        <v>99</v>
      </c>
      <c r="D1281" s="121" t="s">
        <v>107</v>
      </c>
      <c r="E1281" s="121" t="s">
        <v>101</v>
      </c>
      <c r="F1281" s="121" t="s">
        <v>107</v>
      </c>
      <c r="G1281" s="122">
        <v>0</v>
      </c>
      <c r="H1281" s="122">
        <v>1.72</v>
      </c>
      <c r="I1281" s="135">
        <v>2.0499999999999998</v>
      </c>
      <c r="J1281" s="151">
        <f>Table_ForecastInput[[#This Row],[Quote]]/Table_ForecastInput[[#This Row],[Closer]]-100%</f>
        <v>-0.16097560975609748</v>
      </c>
      <c r="K1281" s="152"/>
      <c r="L1281" s="20">
        <v>-1</v>
      </c>
      <c r="M1281" s="139">
        <f>M1280+Table_ForecastInput[[#This Row],[gew./verl. EH]]</f>
        <v>129.0100000000001</v>
      </c>
    </row>
    <row r="1282" spans="2:13" ht="21" customHeight="1" x14ac:dyDescent="0.3">
      <c r="B1282" s="123">
        <v>45144</v>
      </c>
      <c r="C1282" s="120" t="s">
        <v>102</v>
      </c>
      <c r="D1282" s="121" t="s">
        <v>162</v>
      </c>
      <c r="E1282" s="121" t="s">
        <v>111</v>
      </c>
      <c r="F1282" s="121" t="s">
        <v>162</v>
      </c>
      <c r="G1282" s="122">
        <v>-1.25</v>
      </c>
      <c r="H1282" s="122">
        <v>1.83</v>
      </c>
      <c r="I1282" s="135">
        <v>1.67</v>
      </c>
      <c r="J1282" s="151">
        <f>Table_ForecastInput[[#This Row],[Quote]]/Table_ForecastInput[[#This Row],[Closer]]-100%</f>
        <v>9.5808383233533023E-2</v>
      </c>
      <c r="K1282" s="152"/>
      <c r="L1282" s="20">
        <v>-0.5</v>
      </c>
      <c r="M1282" s="139">
        <f>M1281+Table_ForecastInput[[#This Row],[gew./verl. EH]]</f>
        <v>128.5100000000001</v>
      </c>
    </row>
    <row r="1283" spans="2:13" ht="21" customHeight="1" x14ac:dyDescent="0.3">
      <c r="B1283" s="123">
        <v>45144</v>
      </c>
      <c r="C1283" s="120" t="s">
        <v>102</v>
      </c>
      <c r="D1283" s="121" t="s">
        <v>174</v>
      </c>
      <c r="E1283" s="121" t="s">
        <v>103</v>
      </c>
      <c r="F1283" s="121" t="s">
        <v>174</v>
      </c>
      <c r="G1283" s="122">
        <v>0.25</v>
      </c>
      <c r="H1283" s="122">
        <v>1.71</v>
      </c>
      <c r="I1283" s="135">
        <v>1.83</v>
      </c>
      <c r="J1283" s="151">
        <f>Table_ForecastInput[[#This Row],[Quote]]/Table_ForecastInput[[#This Row],[Closer]]-100%</f>
        <v>-6.5573770491803351E-2</v>
      </c>
      <c r="K1283" s="152"/>
      <c r="L1283" s="20">
        <v>0.35499999999999998</v>
      </c>
      <c r="M1283" s="139">
        <f>M1282+Table_ForecastInput[[#This Row],[gew./verl. EH]]</f>
        <v>128.86500000000009</v>
      </c>
    </row>
    <row r="1284" spans="2:13" ht="21" customHeight="1" x14ac:dyDescent="0.3">
      <c r="B1284" s="123">
        <v>45144</v>
      </c>
      <c r="C1284" s="120" t="s">
        <v>99</v>
      </c>
      <c r="D1284" s="121" t="s">
        <v>110</v>
      </c>
      <c r="E1284" s="121" t="s">
        <v>106</v>
      </c>
      <c r="F1284" s="121" t="s">
        <v>106</v>
      </c>
      <c r="G1284" s="122">
        <v>0</v>
      </c>
      <c r="H1284" s="122">
        <v>1.83</v>
      </c>
      <c r="I1284" s="135">
        <v>2.04</v>
      </c>
      <c r="J1284" s="151">
        <f>Table_ForecastInput[[#This Row],[Quote]]/Table_ForecastInput[[#This Row],[Closer]]-100%</f>
        <v>-0.1029411764705882</v>
      </c>
      <c r="K1284" s="152"/>
      <c r="L1284" s="20">
        <v>0.83000000000000007</v>
      </c>
      <c r="M1284" s="139">
        <f>M1283+Table_ForecastInput[[#This Row],[gew./verl. EH]]</f>
        <v>129.69500000000011</v>
      </c>
    </row>
    <row r="1285" spans="2:13" ht="21" customHeight="1" x14ac:dyDescent="0.3">
      <c r="B1285" s="123">
        <v>45144</v>
      </c>
      <c r="C1285" s="120" t="s">
        <v>99</v>
      </c>
      <c r="D1285" s="121" t="s">
        <v>212</v>
      </c>
      <c r="E1285" s="121" t="s">
        <v>114</v>
      </c>
      <c r="F1285" s="121" t="s">
        <v>114</v>
      </c>
      <c r="G1285" s="122">
        <v>-0.5</v>
      </c>
      <c r="H1285" s="122">
        <v>1.71</v>
      </c>
      <c r="I1285" s="135">
        <v>1.75</v>
      </c>
      <c r="J1285" s="151">
        <f>Table_ForecastInput[[#This Row],[Quote]]/Table_ForecastInput[[#This Row],[Closer]]-100%</f>
        <v>-2.2857142857142909E-2</v>
      </c>
      <c r="K1285" s="152"/>
      <c r="L1285" s="20">
        <v>-1</v>
      </c>
      <c r="M1285" s="139">
        <f>M1284+Table_ForecastInput[[#This Row],[gew./verl. EH]]</f>
        <v>128.69500000000011</v>
      </c>
    </row>
    <row r="1286" spans="2:13" ht="21" customHeight="1" x14ac:dyDescent="0.3">
      <c r="B1286" s="123">
        <v>45149</v>
      </c>
      <c r="C1286" s="120" t="s">
        <v>18</v>
      </c>
      <c r="D1286" s="121" t="s">
        <v>70</v>
      </c>
      <c r="E1286" s="121" t="s">
        <v>54</v>
      </c>
      <c r="F1286" s="121" t="s">
        <v>70</v>
      </c>
      <c r="G1286" s="122">
        <v>-0.25</v>
      </c>
      <c r="H1286" s="122">
        <v>1.74</v>
      </c>
      <c r="I1286" s="135">
        <v>1.64</v>
      </c>
      <c r="J1286" s="151">
        <f>Table_ForecastInput[[#This Row],[Quote]]/Table_ForecastInput[[#This Row],[Closer]]-100%</f>
        <v>6.0975609756097615E-2</v>
      </c>
      <c r="K1286" s="152"/>
      <c r="L1286" s="20">
        <v>-1</v>
      </c>
      <c r="M1286" s="139">
        <f>M1285+Table_ForecastInput[[#This Row],[gew./verl. EH]]</f>
        <v>127.69500000000011</v>
      </c>
    </row>
    <row r="1287" spans="2:13" ht="21" customHeight="1" x14ac:dyDescent="0.3">
      <c r="B1287" s="123">
        <v>45150</v>
      </c>
      <c r="C1287" s="120" t="s">
        <v>16</v>
      </c>
      <c r="D1287" s="121" t="s">
        <v>88</v>
      </c>
      <c r="E1287" s="121" t="s">
        <v>87</v>
      </c>
      <c r="F1287" s="121" t="s">
        <v>88</v>
      </c>
      <c r="G1287" s="122">
        <v>-0.5</v>
      </c>
      <c r="H1287" s="122">
        <v>1.76</v>
      </c>
      <c r="I1287" s="135">
        <v>1.65</v>
      </c>
      <c r="J1287" s="151">
        <f>Table_ForecastInput[[#This Row],[Quote]]/Table_ForecastInput[[#This Row],[Closer]]-100%</f>
        <v>6.6666666666666652E-2</v>
      </c>
      <c r="K1287" s="152"/>
      <c r="L1287" s="20">
        <v>0.76</v>
      </c>
      <c r="M1287" s="139">
        <f>M1286+Table_ForecastInput[[#This Row],[gew./verl. EH]]</f>
        <v>128.4550000000001</v>
      </c>
    </row>
    <row r="1288" spans="2:13" ht="21" customHeight="1" x14ac:dyDescent="0.3">
      <c r="B1288" s="123">
        <v>45150</v>
      </c>
      <c r="C1288" s="120" t="s">
        <v>18</v>
      </c>
      <c r="D1288" s="121" t="s">
        <v>256</v>
      </c>
      <c r="E1288" s="121" t="s">
        <v>129</v>
      </c>
      <c r="F1288" s="121" t="s">
        <v>129</v>
      </c>
      <c r="G1288" s="122">
        <v>0</v>
      </c>
      <c r="H1288" s="122">
        <v>1.68</v>
      </c>
      <c r="I1288" s="135">
        <v>1.61</v>
      </c>
      <c r="J1288" s="151">
        <f>Table_ForecastInput[[#This Row],[Quote]]/Table_ForecastInput[[#This Row],[Closer]]-100%</f>
        <v>4.3478260869565188E-2</v>
      </c>
      <c r="K1288" s="152"/>
      <c r="L1288" s="20">
        <v>0.67999999999999994</v>
      </c>
      <c r="M1288" s="139">
        <f>M1287+Table_ForecastInput[[#This Row],[gew./verl. EH]]</f>
        <v>129.1350000000001</v>
      </c>
    </row>
    <row r="1289" spans="2:13" ht="21" customHeight="1" x14ac:dyDescent="0.3">
      <c r="B1289" s="123">
        <v>45151</v>
      </c>
      <c r="C1289" s="120" t="s">
        <v>6</v>
      </c>
      <c r="D1289" s="121" t="s">
        <v>39</v>
      </c>
      <c r="E1289" s="121" t="s">
        <v>26</v>
      </c>
      <c r="F1289" s="121" t="s">
        <v>26</v>
      </c>
      <c r="G1289" s="122">
        <v>0</v>
      </c>
      <c r="H1289" s="122">
        <v>1.92</v>
      </c>
      <c r="I1289" s="135">
        <v>2.0099999999999998</v>
      </c>
      <c r="J1289" s="151">
        <f>Table_ForecastInput[[#This Row],[Quote]]/Table_ForecastInput[[#This Row],[Closer]]-100%</f>
        <v>-4.4776119402984982E-2</v>
      </c>
      <c r="K1289" s="152"/>
      <c r="L1289" s="20">
        <v>-1</v>
      </c>
      <c r="M1289" s="139">
        <f>M1288+Table_ForecastInput[[#This Row],[gew./verl. EH]]</f>
        <v>128.1350000000001</v>
      </c>
    </row>
    <row r="1290" spans="2:13" ht="21" customHeight="1" x14ac:dyDescent="0.3">
      <c r="B1290" s="123">
        <v>45151</v>
      </c>
      <c r="C1290" s="120" t="s">
        <v>99</v>
      </c>
      <c r="D1290" s="121" t="s">
        <v>213</v>
      </c>
      <c r="E1290" s="121" t="s">
        <v>105</v>
      </c>
      <c r="F1290" s="121" t="s">
        <v>213</v>
      </c>
      <c r="G1290" s="122">
        <v>-0.25</v>
      </c>
      <c r="H1290" s="122">
        <v>1.91</v>
      </c>
      <c r="I1290" s="135">
        <v>1.86</v>
      </c>
      <c r="J1290" s="151">
        <f>Table_ForecastInput[[#This Row],[Quote]]/Table_ForecastInput[[#This Row],[Closer]]-100%</f>
        <v>2.6881720430107503E-2</v>
      </c>
      <c r="K1290" s="152"/>
      <c r="L1290" s="20">
        <v>-1</v>
      </c>
      <c r="M1290" s="139">
        <f>M1289+Table_ForecastInput[[#This Row],[gew./verl. EH]]</f>
        <v>127.1350000000001</v>
      </c>
    </row>
    <row r="1291" spans="2:13" ht="21" customHeight="1" x14ac:dyDescent="0.3">
      <c r="B1291" s="123">
        <v>45151</v>
      </c>
      <c r="C1291" s="120" t="s">
        <v>18</v>
      </c>
      <c r="D1291" s="121" t="s">
        <v>76</v>
      </c>
      <c r="E1291" s="121" t="s">
        <v>59</v>
      </c>
      <c r="F1291" s="121" t="s">
        <v>59</v>
      </c>
      <c r="G1291" s="122">
        <v>0.75</v>
      </c>
      <c r="H1291" s="122">
        <v>1.8</v>
      </c>
      <c r="I1291" s="135">
        <v>1.93</v>
      </c>
      <c r="J1291" s="151">
        <f>Table_ForecastInput[[#This Row],[Quote]]/Table_ForecastInput[[#This Row],[Closer]]-100%</f>
        <v>-6.7357512953367782E-2</v>
      </c>
      <c r="K1291" s="152"/>
      <c r="L1291" s="20">
        <v>0.8</v>
      </c>
      <c r="M1291" s="139">
        <f>M1290+Table_ForecastInput[[#This Row],[gew./verl. EH]]</f>
        <v>127.9350000000001</v>
      </c>
    </row>
    <row r="1292" spans="2:13" ht="21" customHeight="1" x14ac:dyDescent="0.3">
      <c r="B1292" s="123">
        <v>45151</v>
      </c>
      <c r="C1292" s="120" t="s">
        <v>18</v>
      </c>
      <c r="D1292" s="121" t="s">
        <v>28</v>
      </c>
      <c r="E1292" s="121" t="s">
        <v>84</v>
      </c>
      <c r="F1292" s="121" t="s">
        <v>84</v>
      </c>
      <c r="G1292" s="122">
        <v>-0.75</v>
      </c>
      <c r="H1292" s="122">
        <v>1.81</v>
      </c>
      <c r="I1292" s="135">
        <v>1.68</v>
      </c>
      <c r="J1292" s="151">
        <f>Table_ForecastInput[[#This Row],[Quote]]/Table_ForecastInput[[#This Row],[Closer]]-100%</f>
        <v>7.738095238095255E-2</v>
      </c>
      <c r="K1292" s="152"/>
      <c r="L1292" s="20">
        <v>-1</v>
      </c>
      <c r="M1292" s="139">
        <f>M1291+Table_ForecastInput[[#This Row],[gew./verl. EH]]</f>
        <v>126.9350000000001</v>
      </c>
    </row>
    <row r="1293" spans="2:13" ht="21" customHeight="1" x14ac:dyDescent="0.3">
      <c r="B1293" s="123">
        <v>45152</v>
      </c>
      <c r="C1293" s="120" t="s">
        <v>102</v>
      </c>
      <c r="D1293" s="121" t="s">
        <v>109</v>
      </c>
      <c r="E1293" s="121" t="s">
        <v>170</v>
      </c>
      <c r="F1293" s="121" t="s">
        <v>170</v>
      </c>
      <c r="G1293" s="122">
        <v>-0.5</v>
      </c>
      <c r="H1293" s="122">
        <v>1.79</v>
      </c>
      <c r="I1293" s="135">
        <v>1.8</v>
      </c>
      <c r="J1293" s="151">
        <f>Table_ForecastInput[[#This Row],[Quote]]/Table_ForecastInput[[#This Row],[Closer]]-100%</f>
        <v>-5.5555555555555358E-3</v>
      </c>
      <c r="K1293" s="152"/>
      <c r="L1293" s="20">
        <v>-1</v>
      </c>
      <c r="M1293" s="139">
        <f>M1292+Table_ForecastInput[[#This Row],[gew./verl. EH]]</f>
        <v>125.9350000000001</v>
      </c>
    </row>
    <row r="1294" spans="2:13" ht="21" customHeight="1" x14ac:dyDescent="0.3">
      <c r="B1294" s="123">
        <v>45156</v>
      </c>
      <c r="C1294" s="120" t="s">
        <v>18</v>
      </c>
      <c r="D1294" s="121" t="s">
        <v>98</v>
      </c>
      <c r="E1294" s="121" t="s">
        <v>76</v>
      </c>
      <c r="F1294" s="121" t="s">
        <v>98</v>
      </c>
      <c r="G1294" s="122">
        <v>0.25</v>
      </c>
      <c r="H1294" s="122">
        <v>1.72</v>
      </c>
      <c r="I1294" s="135">
        <v>1.65</v>
      </c>
      <c r="J1294" s="151">
        <f>Table_ForecastInput[[#This Row],[Quote]]/Table_ForecastInput[[#This Row],[Closer]]-100%</f>
        <v>4.2424242424242475E-2</v>
      </c>
      <c r="K1294" s="152"/>
      <c r="L1294" s="20">
        <v>-1</v>
      </c>
      <c r="M1294" s="139">
        <f>M1293+Table_ForecastInput[[#This Row],[gew./verl. EH]]</f>
        <v>124.9350000000001</v>
      </c>
    </row>
    <row r="1295" spans="2:13" ht="21" customHeight="1" x14ac:dyDescent="0.3">
      <c r="B1295" s="123">
        <v>45157</v>
      </c>
      <c r="C1295" s="120" t="s">
        <v>102</v>
      </c>
      <c r="D1295" s="121" t="s">
        <v>112</v>
      </c>
      <c r="E1295" s="121" t="s">
        <v>113</v>
      </c>
      <c r="F1295" s="121" t="s">
        <v>112</v>
      </c>
      <c r="G1295" s="122">
        <v>0.25</v>
      </c>
      <c r="H1295" s="122">
        <v>1.83</v>
      </c>
      <c r="I1295" s="135">
        <v>1.8</v>
      </c>
      <c r="J1295" s="151">
        <f>Table_ForecastInput[[#This Row],[Quote]]/Table_ForecastInput[[#This Row],[Closer]]-100%</f>
        <v>1.6666666666666607E-2</v>
      </c>
      <c r="K1295" s="152"/>
      <c r="L1295" s="20">
        <v>-1</v>
      </c>
      <c r="M1295" s="139">
        <f>M1294+Table_ForecastInput[[#This Row],[gew./verl. EH]]</f>
        <v>123.9350000000001</v>
      </c>
    </row>
    <row r="1296" spans="2:13" ht="21" customHeight="1" x14ac:dyDescent="0.3">
      <c r="B1296" s="123">
        <v>45157</v>
      </c>
      <c r="C1296" s="120" t="s">
        <v>16</v>
      </c>
      <c r="D1296" s="121" t="s">
        <v>75</v>
      </c>
      <c r="E1296" s="121" t="s">
        <v>66</v>
      </c>
      <c r="F1296" s="121" t="s">
        <v>66</v>
      </c>
      <c r="G1296" s="122">
        <v>0</v>
      </c>
      <c r="H1296" s="122">
        <v>1.91</v>
      </c>
      <c r="I1296" s="135">
        <v>1.9</v>
      </c>
      <c r="J1296" s="151">
        <f>Table_ForecastInput[[#This Row],[Quote]]/Table_ForecastInput[[#This Row],[Closer]]-100%</f>
        <v>5.2631578947368585E-3</v>
      </c>
      <c r="K1296" s="152"/>
      <c r="L1296" s="20">
        <v>0.90999999999999992</v>
      </c>
      <c r="M1296" s="139">
        <f>M1295+Table_ForecastInput[[#This Row],[gew./verl. EH]]</f>
        <v>124.8450000000001</v>
      </c>
    </row>
    <row r="1297" spans="2:13" ht="21" customHeight="1" x14ac:dyDescent="0.3">
      <c r="B1297" s="123">
        <v>45157</v>
      </c>
      <c r="C1297" s="120" t="s">
        <v>21</v>
      </c>
      <c r="D1297" s="121" t="s">
        <v>82</v>
      </c>
      <c r="E1297" s="121" t="s">
        <v>125</v>
      </c>
      <c r="F1297" s="121" t="s">
        <v>82</v>
      </c>
      <c r="G1297" s="122">
        <v>-1</v>
      </c>
      <c r="H1297" s="122">
        <v>1.71</v>
      </c>
      <c r="I1297" s="135">
        <v>1.71</v>
      </c>
      <c r="J1297" s="151">
        <f>Table_ForecastInput[[#This Row],[Quote]]/Table_ForecastInput[[#This Row],[Closer]]-100%</f>
        <v>0</v>
      </c>
      <c r="K1297" s="152"/>
      <c r="L1297" s="20">
        <v>0</v>
      </c>
      <c r="M1297" s="139">
        <f>M1296+Table_ForecastInput[[#This Row],[gew./verl. EH]]</f>
        <v>124.8450000000001</v>
      </c>
    </row>
    <row r="1298" spans="2:13" ht="21" customHeight="1" x14ac:dyDescent="0.3">
      <c r="B1298" s="123">
        <v>45157</v>
      </c>
      <c r="C1298" s="120" t="s">
        <v>16</v>
      </c>
      <c r="D1298" s="121" t="s">
        <v>97</v>
      </c>
      <c r="E1298" s="121" t="s">
        <v>68</v>
      </c>
      <c r="F1298" s="121" t="s">
        <v>97</v>
      </c>
      <c r="G1298" s="122">
        <v>0.25</v>
      </c>
      <c r="H1298" s="122">
        <v>1.83</v>
      </c>
      <c r="I1298" s="135">
        <v>1.85</v>
      </c>
      <c r="J1298" s="151">
        <f>Table_ForecastInput[[#This Row],[Quote]]/Table_ForecastInput[[#This Row],[Closer]]-100%</f>
        <v>-1.0810810810810811E-2</v>
      </c>
      <c r="K1298" s="152"/>
      <c r="L1298" s="20">
        <v>0.83000000000000007</v>
      </c>
      <c r="M1298" s="139">
        <f>M1297+Table_ForecastInput[[#This Row],[gew./verl. EH]]</f>
        <v>125.6750000000001</v>
      </c>
    </row>
    <row r="1299" spans="2:13" ht="21" customHeight="1" x14ac:dyDescent="0.3">
      <c r="B1299" s="123">
        <v>45158</v>
      </c>
      <c r="C1299" s="120" t="s">
        <v>16</v>
      </c>
      <c r="D1299" s="121" t="s">
        <v>87</v>
      </c>
      <c r="E1299" s="121" t="s">
        <v>67</v>
      </c>
      <c r="F1299" s="121" t="s">
        <v>87</v>
      </c>
      <c r="G1299" s="122">
        <v>-0.5</v>
      </c>
      <c r="H1299" s="122">
        <v>1.73</v>
      </c>
      <c r="I1299" s="135">
        <v>1.84</v>
      </c>
      <c r="J1299" s="151">
        <f>Table_ForecastInput[[#This Row],[Quote]]/Table_ForecastInput[[#This Row],[Closer]]-100%</f>
        <v>-5.9782608695652217E-2</v>
      </c>
      <c r="K1299" s="152"/>
      <c r="L1299" s="20">
        <v>0.73</v>
      </c>
      <c r="M1299" s="139">
        <f>M1298+Table_ForecastInput[[#This Row],[gew./verl. EH]]</f>
        <v>126.4050000000001</v>
      </c>
    </row>
    <row r="1300" spans="2:13" ht="21" customHeight="1" x14ac:dyDescent="0.3">
      <c r="B1300" s="123">
        <v>45158</v>
      </c>
      <c r="C1300" s="120" t="s">
        <v>99</v>
      </c>
      <c r="D1300" s="121" t="s">
        <v>176</v>
      </c>
      <c r="E1300" s="121" t="s">
        <v>172</v>
      </c>
      <c r="F1300" s="121" t="s">
        <v>176</v>
      </c>
      <c r="G1300" s="122">
        <v>-1</v>
      </c>
      <c r="H1300" s="122">
        <v>1.64</v>
      </c>
      <c r="I1300" s="135">
        <v>1.63</v>
      </c>
      <c r="J1300" s="151">
        <f>Table_ForecastInput[[#This Row],[Quote]]/Table_ForecastInput[[#This Row],[Closer]]-100%</f>
        <v>6.1349693251533388E-3</v>
      </c>
      <c r="K1300" s="152"/>
      <c r="L1300" s="20">
        <v>0</v>
      </c>
      <c r="M1300" s="139">
        <f>M1299+Table_ForecastInput[[#This Row],[gew./verl. EH]]</f>
        <v>126.4050000000001</v>
      </c>
    </row>
    <row r="1301" spans="2:13" ht="21" customHeight="1" x14ac:dyDescent="0.3">
      <c r="B1301" s="123">
        <v>45158</v>
      </c>
      <c r="C1301" s="120" t="s">
        <v>102</v>
      </c>
      <c r="D1301" s="121" t="s">
        <v>174</v>
      </c>
      <c r="E1301" s="121" t="s">
        <v>160</v>
      </c>
      <c r="F1301" s="121" t="s">
        <v>174</v>
      </c>
      <c r="G1301" s="122">
        <v>0.25</v>
      </c>
      <c r="H1301" s="122">
        <v>1.76</v>
      </c>
      <c r="I1301" s="135">
        <v>1.69</v>
      </c>
      <c r="J1301" s="151">
        <f>Table_ForecastInput[[#This Row],[Quote]]/Table_ForecastInput[[#This Row],[Closer]]-100%</f>
        <v>4.1420118343195256E-2</v>
      </c>
      <c r="K1301" s="152"/>
      <c r="L1301" s="20">
        <v>0.38</v>
      </c>
      <c r="M1301" s="139">
        <f>M1300+Table_ForecastInput[[#This Row],[gew./verl. EH]]</f>
        <v>126.7850000000001</v>
      </c>
    </row>
    <row r="1302" spans="2:13" ht="21" customHeight="1" x14ac:dyDescent="0.3">
      <c r="B1302" s="123">
        <v>45158</v>
      </c>
      <c r="C1302" s="120" t="s">
        <v>21</v>
      </c>
      <c r="D1302" s="121" t="s">
        <v>24</v>
      </c>
      <c r="E1302" s="121" t="s">
        <v>257</v>
      </c>
      <c r="F1302" s="121" t="s">
        <v>24</v>
      </c>
      <c r="G1302" s="122">
        <v>-1</v>
      </c>
      <c r="H1302" s="122">
        <v>1.76</v>
      </c>
      <c r="I1302" s="135">
        <v>1.76</v>
      </c>
      <c r="J1302" s="151">
        <f>Table_ForecastInput[[#This Row],[Quote]]/Table_ForecastInput[[#This Row],[Closer]]-100%</f>
        <v>0</v>
      </c>
      <c r="K1302" s="152"/>
      <c r="L1302" s="20">
        <v>0</v>
      </c>
      <c r="M1302" s="139">
        <f>M1301+Table_ForecastInput[[#This Row],[gew./verl. EH]]</f>
        <v>126.7850000000001</v>
      </c>
    </row>
    <row r="1303" spans="2:13" ht="21" customHeight="1" x14ac:dyDescent="0.3">
      <c r="B1303" s="123">
        <v>45158</v>
      </c>
      <c r="C1303" s="120" t="s">
        <v>9</v>
      </c>
      <c r="D1303" s="121" t="s">
        <v>58</v>
      </c>
      <c r="E1303" s="121" t="s">
        <v>251</v>
      </c>
      <c r="F1303" s="121" t="s">
        <v>58</v>
      </c>
      <c r="G1303" s="122">
        <v>-1</v>
      </c>
      <c r="H1303" s="122">
        <v>1.82</v>
      </c>
      <c r="I1303" s="135">
        <v>1.92</v>
      </c>
      <c r="J1303" s="151">
        <f>Table_ForecastInput[[#This Row],[Quote]]/Table_ForecastInput[[#This Row],[Closer]]-100%</f>
        <v>-5.2083333333333259E-2</v>
      </c>
      <c r="K1303" s="152"/>
      <c r="L1303" s="20">
        <v>-1</v>
      </c>
      <c r="M1303" s="139">
        <f>M1302+Table_ForecastInput[[#This Row],[gew./verl. EH]]</f>
        <v>125.7850000000001</v>
      </c>
    </row>
    <row r="1304" spans="2:13" ht="21" customHeight="1" x14ac:dyDescent="0.3">
      <c r="B1304" s="123">
        <v>45159</v>
      </c>
      <c r="C1304" s="120" t="s">
        <v>18</v>
      </c>
      <c r="D1304" s="121" t="s">
        <v>19</v>
      </c>
      <c r="E1304" s="121" t="s">
        <v>70</v>
      </c>
      <c r="F1304" s="121" t="s">
        <v>70</v>
      </c>
      <c r="G1304" s="122">
        <v>0</v>
      </c>
      <c r="H1304" s="122">
        <v>1.68</v>
      </c>
      <c r="I1304" s="135">
        <v>1.65</v>
      </c>
      <c r="J1304" s="151">
        <f>Table_ForecastInput[[#This Row],[Quote]]/Table_ForecastInput[[#This Row],[Closer]]-100%</f>
        <v>1.8181818181818299E-2</v>
      </c>
      <c r="K1304" s="152"/>
      <c r="L1304" s="20">
        <v>-1</v>
      </c>
      <c r="M1304" s="139">
        <f>M1303+Table_ForecastInput[[#This Row],[gew./verl. EH]]</f>
        <v>124.7850000000001</v>
      </c>
    </row>
    <row r="1305" spans="2:13" ht="21" customHeight="1" x14ac:dyDescent="0.3">
      <c r="B1305" s="123">
        <v>45159</v>
      </c>
      <c r="C1305" s="120" t="s">
        <v>102</v>
      </c>
      <c r="D1305" s="121" t="s">
        <v>164</v>
      </c>
      <c r="E1305" s="121" t="s">
        <v>103</v>
      </c>
      <c r="F1305" s="121" t="s">
        <v>164</v>
      </c>
      <c r="G1305" s="122">
        <v>0</v>
      </c>
      <c r="H1305" s="122">
        <v>2.0099999999999998</v>
      </c>
      <c r="I1305" s="135">
        <v>1.79</v>
      </c>
      <c r="J1305" s="151">
        <f>Table_ForecastInput[[#This Row],[Quote]]/Table_ForecastInput[[#This Row],[Closer]]-100%</f>
        <v>0.12290502793296065</v>
      </c>
      <c r="K1305" s="152"/>
      <c r="L1305" s="20">
        <v>1.0099999999999998</v>
      </c>
      <c r="M1305" s="139">
        <f>M1304+Table_ForecastInput[[#This Row],[gew./verl. EH]]</f>
        <v>125.7950000000001</v>
      </c>
    </row>
    <row r="1306" spans="2:13" ht="21" customHeight="1" x14ac:dyDescent="0.3">
      <c r="B1306" s="123">
        <v>45159</v>
      </c>
      <c r="C1306" s="120" t="s">
        <v>16</v>
      </c>
      <c r="D1306" s="121" t="s">
        <v>195</v>
      </c>
      <c r="E1306" s="121" t="s">
        <v>138</v>
      </c>
      <c r="F1306" s="121" t="s">
        <v>138</v>
      </c>
      <c r="G1306" s="122">
        <v>-0.75</v>
      </c>
      <c r="H1306" s="122">
        <v>1.78</v>
      </c>
      <c r="I1306" s="135">
        <v>2</v>
      </c>
      <c r="J1306" s="151">
        <f>Table_ForecastInput[[#This Row],[Quote]]/Table_ForecastInput[[#This Row],[Closer]]-100%</f>
        <v>-0.10999999999999999</v>
      </c>
      <c r="K1306" s="152"/>
      <c r="L1306" s="20">
        <v>0.39</v>
      </c>
      <c r="M1306" s="139">
        <f>M1305+Table_ForecastInput[[#This Row],[gew./verl. EH]]</f>
        <v>126.1850000000001</v>
      </c>
    </row>
    <row r="1307" spans="2:13" ht="21" customHeight="1" x14ac:dyDescent="0.3">
      <c r="B1307" s="123">
        <v>45163</v>
      </c>
      <c r="C1307" s="120" t="s">
        <v>18</v>
      </c>
      <c r="D1307" s="121" t="s">
        <v>55</v>
      </c>
      <c r="E1307" s="121" t="s">
        <v>129</v>
      </c>
      <c r="F1307" s="121" t="s">
        <v>129</v>
      </c>
      <c r="G1307" s="122">
        <v>-0.5</v>
      </c>
      <c r="H1307" s="122">
        <v>1.72</v>
      </c>
      <c r="I1307" s="135">
        <v>1.79</v>
      </c>
      <c r="J1307" s="151">
        <f>Table_ForecastInput[[#This Row],[Quote]]/Table_ForecastInput[[#This Row],[Closer]]-100%</f>
        <v>-3.9106145251396662E-2</v>
      </c>
      <c r="K1307" s="152"/>
      <c r="L1307" s="20">
        <v>0.72</v>
      </c>
      <c r="M1307" s="139">
        <f>M1306+Table_ForecastInput[[#This Row],[gew./verl. EH]]</f>
        <v>126.9050000000001</v>
      </c>
    </row>
    <row r="1308" spans="2:13" ht="21" customHeight="1" x14ac:dyDescent="0.3">
      <c r="B1308" s="123">
        <v>45164</v>
      </c>
      <c r="C1308" s="120" t="s">
        <v>16</v>
      </c>
      <c r="D1308" s="121" t="s">
        <v>66</v>
      </c>
      <c r="E1308" s="121" t="s">
        <v>195</v>
      </c>
      <c r="F1308" s="121" t="s">
        <v>66</v>
      </c>
      <c r="G1308" s="122">
        <v>-0.25</v>
      </c>
      <c r="H1308" s="122">
        <v>1.74</v>
      </c>
      <c r="I1308" s="135">
        <v>1.83</v>
      </c>
      <c r="J1308" s="151">
        <f>Table_ForecastInput[[#This Row],[Quote]]/Table_ForecastInput[[#This Row],[Closer]]-100%</f>
        <v>-4.9180327868852514E-2</v>
      </c>
      <c r="K1308" s="152"/>
      <c r="L1308" s="20">
        <v>-0.5</v>
      </c>
      <c r="M1308" s="139">
        <f>M1307+Table_ForecastInput[[#This Row],[gew./verl. EH]]</f>
        <v>126.4050000000001</v>
      </c>
    </row>
    <row r="1309" spans="2:13" ht="21" customHeight="1" x14ac:dyDescent="0.3">
      <c r="B1309" s="123">
        <v>45164</v>
      </c>
      <c r="C1309" s="120" t="s">
        <v>9</v>
      </c>
      <c r="D1309" s="121" t="s">
        <v>42</v>
      </c>
      <c r="E1309" s="121" t="s">
        <v>89</v>
      </c>
      <c r="F1309" s="121" t="s">
        <v>42</v>
      </c>
      <c r="G1309" s="122">
        <v>-0.5</v>
      </c>
      <c r="H1309" s="122">
        <v>1.93</v>
      </c>
      <c r="I1309" s="135">
        <v>1.93</v>
      </c>
      <c r="J1309" s="151">
        <f>Table_ForecastInput[[#This Row],[Quote]]/Table_ForecastInput[[#This Row],[Closer]]-100%</f>
        <v>0</v>
      </c>
      <c r="K1309" s="152"/>
      <c r="L1309" s="20">
        <v>0.92999999999999994</v>
      </c>
      <c r="M1309" s="139">
        <f>M1308+Table_ForecastInput[[#This Row],[gew./verl. EH]]</f>
        <v>127.33500000000011</v>
      </c>
    </row>
    <row r="1310" spans="2:13" ht="21" customHeight="1" x14ac:dyDescent="0.3">
      <c r="B1310" s="123">
        <v>45164</v>
      </c>
      <c r="C1310" s="120" t="s">
        <v>9</v>
      </c>
      <c r="D1310" s="121" t="s">
        <v>12</v>
      </c>
      <c r="E1310" s="121" t="s">
        <v>58</v>
      </c>
      <c r="F1310" s="121" t="s">
        <v>58</v>
      </c>
      <c r="G1310" s="122">
        <v>-0.5</v>
      </c>
      <c r="H1310" s="122">
        <v>1.93</v>
      </c>
      <c r="I1310" s="135">
        <v>1.88</v>
      </c>
      <c r="J1310" s="151">
        <f>Table_ForecastInput[[#This Row],[Quote]]/Table_ForecastInput[[#This Row],[Closer]]-100%</f>
        <v>2.659574468085113E-2</v>
      </c>
      <c r="K1310" s="152"/>
      <c r="L1310" s="20">
        <v>-1</v>
      </c>
      <c r="M1310" s="139">
        <f>M1309+Table_ForecastInput[[#This Row],[gew./verl. EH]]</f>
        <v>126.33500000000011</v>
      </c>
    </row>
    <row r="1311" spans="2:13" ht="21" customHeight="1" x14ac:dyDescent="0.3">
      <c r="B1311" s="123">
        <v>45165</v>
      </c>
      <c r="C1311" s="120" t="s">
        <v>102</v>
      </c>
      <c r="D1311" s="121" t="s">
        <v>253</v>
      </c>
      <c r="E1311" s="121" t="s">
        <v>174</v>
      </c>
      <c r="F1311" s="121" t="s">
        <v>253</v>
      </c>
      <c r="G1311" s="122">
        <v>0</v>
      </c>
      <c r="H1311" s="122">
        <v>1.7</v>
      </c>
      <c r="I1311" s="135">
        <v>1.55</v>
      </c>
      <c r="J1311" s="151">
        <f>Table_ForecastInput[[#This Row],[Quote]]/Table_ForecastInput[[#This Row],[Closer]]-100%</f>
        <v>9.6774193548387011E-2</v>
      </c>
      <c r="K1311" s="152"/>
      <c r="L1311" s="20">
        <v>-1</v>
      </c>
      <c r="M1311" s="139">
        <f>M1310+Table_ForecastInput[[#This Row],[gew./verl. EH]]</f>
        <v>125.33500000000011</v>
      </c>
    </row>
    <row r="1312" spans="2:13" ht="21" customHeight="1" x14ac:dyDescent="0.3">
      <c r="B1312" s="123">
        <v>45165</v>
      </c>
      <c r="C1312" s="120" t="s">
        <v>21</v>
      </c>
      <c r="D1312" s="121" t="s">
        <v>258</v>
      </c>
      <c r="E1312" s="121" t="s">
        <v>24</v>
      </c>
      <c r="F1312" s="121" t="s">
        <v>258</v>
      </c>
      <c r="G1312" s="122">
        <v>0.25</v>
      </c>
      <c r="H1312" s="122">
        <v>1.68</v>
      </c>
      <c r="I1312" s="135">
        <v>1.62</v>
      </c>
      <c r="J1312" s="151">
        <f>Table_ForecastInput[[#This Row],[Quote]]/Table_ForecastInput[[#This Row],[Closer]]-100%</f>
        <v>3.7037037037036979E-2</v>
      </c>
      <c r="K1312" s="152"/>
      <c r="L1312" s="20">
        <v>0.33999999999999997</v>
      </c>
      <c r="M1312" s="139">
        <f>M1311+Table_ForecastInput[[#This Row],[gew./verl. EH]]</f>
        <v>125.67500000000011</v>
      </c>
    </row>
    <row r="1313" spans="2:13" ht="21" customHeight="1" x14ac:dyDescent="0.3">
      <c r="B1313" s="123">
        <v>45165</v>
      </c>
      <c r="C1313" s="120" t="s">
        <v>6</v>
      </c>
      <c r="D1313" s="121" t="s">
        <v>126</v>
      </c>
      <c r="E1313" s="121" t="s">
        <v>40</v>
      </c>
      <c r="F1313" s="121" t="s">
        <v>40</v>
      </c>
      <c r="G1313" s="122">
        <v>-0.25</v>
      </c>
      <c r="H1313" s="122">
        <v>1.77</v>
      </c>
      <c r="I1313" s="135">
        <v>1.68</v>
      </c>
      <c r="J1313" s="151">
        <f>Table_ForecastInput[[#This Row],[Quote]]/Table_ForecastInput[[#This Row],[Closer]]-100%</f>
        <v>5.3571428571428603E-2</v>
      </c>
      <c r="K1313" s="152"/>
      <c r="L1313" s="20">
        <v>-1</v>
      </c>
      <c r="M1313" s="139">
        <f>M1312+Table_ForecastInput[[#This Row],[gew./verl. EH]]</f>
        <v>124.67500000000011</v>
      </c>
    </row>
    <row r="1314" spans="2:13" ht="21" customHeight="1" x14ac:dyDescent="0.3">
      <c r="B1314" s="123">
        <v>45165</v>
      </c>
      <c r="C1314" s="120" t="s">
        <v>18</v>
      </c>
      <c r="D1314" s="121" t="s">
        <v>76</v>
      </c>
      <c r="E1314" s="121" t="s">
        <v>84</v>
      </c>
      <c r="F1314" s="121" t="s">
        <v>84</v>
      </c>
      <c r="G1314" s="122">
        <v>-0.25</v>
      </c>
      <c r="H1314" s="122">
        <v>1.79</v>
      </c>
      <c r="I1314" s="135">
        <v>1.81</v>
      </c>
      <c r="J1314" s="151">
        <f>Table_ForecastInput[[#This Row],[Quote]]/Table_ForecastInput[[#This Row],[Closer]]-100%</f>
        <v>-1.1049723756906049E-2</v>
      </c>
      <c r="K1314" s="152"/>
      <c r="L1314" s="20">
        <v>0.79</v>
      </c>
      <c r="M1314" s="139">
        <f>M1313+Table_ForecastInput[[#This Row],[gew./verl. EH]]</f>
        <v>125.46500000000012</v>
      </c>
    </row>
    <row r="1315" spans="2:13" ht="21" customHeight="1" x14ac:dyDescent="0.3">
      <c r="B1315" s="123">
        <v>45165</v>
      </c>
      <c r="C1315" s="120" t="s">
        <v>9</v>
      </c>
      <c r="D1315" s="121" t="s">
        <v>10</v>
      </c>
      <c r="E1315" s="121" t="s">
        <v>14</v>
      </c>
      <c r="F1315" s="121" t="s">
        <v>10</v>
      </c>
      <c r="G1315" s="122">
        <v>-0.75</v>
      </c>
      <c r="H1315" s="122">
        <v>1.77</v>
      </c>
      <c r="I1315" s="135">
        <v>1.88</v>
      </c>
      <c r="J1315" s="151">
        <f>Table_ForecastInput[[#This Row],[Quote]]/Table_ForecastInput[[#This Row],[Closer]]-100%</f>
        <v>-5.8510638297872286E-2</v>
      </c>
      <c r="K1315" s="152"/>
      <c r="L1315" s="20">
        <v>-1</v>
      </c>
      <c r="M1315" s="139">
        <f>M1314+Table_ForecastInput[[#This Row],[gew./verl. EH]]</f>
        <v>124.46500000000012</v>
      </c>
    </row>
    <row r="1316" spans="2:13" ht="21" customHeight="1" x14ac:dyDescent="0.3">
      <c r="B1316" s="123">
        <v>45165</v>
      </c>
      <c r="C1316" s="120" t="s">
        <v>18</v>
      </c>
      <c r="D1316" s="121" t="s">
        <v>54</v>
      </c>
      <c r="E1316" s="121" t="s">
        <v>56</v>
      </c>
      <c r="F1316" s="121" t="s">
        <v>54</v>
      </c>
      <c r="G1316" s="122">
        <v>-0.25</v>
      </c>
      <c r="H1316" s="122">
        <v>1.7</v>
      </c>
      <c r="I1316" s="135">
        <v>1.53</v>
      </c>
      <c r="J1316" s="151">
        <f>Table_ForecastInput[[#This Row],[Quote]]/Table_ForecastInput[[#This Row],[Closer]]-100%</f>
        <v>0.11111111111111116</v>
      </c>
      <c r="K1316" s="152"/>
      <c r="L1316" s="20">
        <v>-1</v>
      </c>
      <c r="M1316" s="139">
        <f>M1315+Table_ForecastInput[[#This Row],[gew./verl. EH]]</f>
        <v>123.46500000000012</v>
      </c>
    </row>
    <row r="1317" spans="2:13" ht="21" customHeight="1" x14ac:dyDescent="0.3">
      <c r="B1317" s="123">
        <v>45170</v>
      </c>
      <c r="C1317" s="120" t="s">
        <v>18</v>
      </c>
      <c r="D1317" s="121" t="s">
        <v>223</v>
      </c>
      <c r="E1317" s="121" t="s">
        <v>76</v>
      </c>
      <c r="F1317" s="121" t="s">
        <v>76</v>
      </c>
      <c r="G1317" s="122">
        <v>-0.25</v>
      </c>
      <c r="H1317" s="122">
        <v>1.93</v>
      </c>
      <c r="I1317" s="135">
        <v>1.91</v>
      </c>
      <c r="J1317" s="151">
        <f>Table_ForecastInput[[#This Row],[Quote]]/Table_ForecastInput[[#This Row],[Closer]]-100%</f>
        <v>1.0471204188481575E-2</v>
      </c>
      <c r="K1317" s="152"/>
      <c r="L1317" s="20">
        <v>-1</v>
      </c>
      <c r="M1317" s="139">
        <f>M1316+Table_ForecastInput[[#This Row],[gew./verl. EH]]</f>
        <v>122.46500000000012</v>
      </c>
    </row>
    <row r="1318" spans="2:13" ht="21" customHeight="1" x14ac:dyDescent="0.3">
      <c r="B1318" s="123">
        <v>45170</v>
      </c>
      <c r="C1318" s="120" t="s">
        <v>9</v>
      </c>
      <c r="D1318" s="121" t="s">
        <v>58</v>
      </c>
      <c r="E1318" s="121" t="s">
        <v>94</v>
      </c>
      <c r="F1318" s="121" t="s">
        <v>58</v>
      </c>
      <c r="G1318" s="122">
        <v>0</v>
      </c>
      <c r="H1318" s="122">
        <v>1.95</v>
      </c>
      <c r="I1318" s="135">
        <v>1.99</v>
      </c>
      <c r="J1318" s="151">
        <f>Table_ForecastInput[[#This Row],[Quote]]/Table_ForecastInput[[#This Row],[Closer]]-100%</f>
        <v>-2.010050251256279E-2</v>
      </c>
      <c r="K1318" s="152"/>
      <c r="L1318" s="20">
        <v>-1</v>
      </c>
      <c r="M1318" s="139">
        <f>M1317+Table_ForecastInput[[#This Row],[gew./verl. EH]]</f>
        <v>121.46500000000012</v>
      </c>
    </row>
    <row r="1319" spans="2:13" ht="21" customHeight="1" x14ac:dyDescent="0.3">
      <c r="B1319" s="123">
        <v>45170</v>
      </c>
      <c r="C1319" s="120" t="s">
        <v>6</v>
      </c>
      <c r="D1319" s="121" t="s">
        <v>33</v>
      </c>
      <c r="E1319" s="121" t="s">
        <v>93</v>
      </c>
      <c r="F1319" s="121" t="s">
        <v>115</v>
      </c>
      <c r="G1319" s="122">
        <v>-0.5</v>
      </c>
      <c r="H1319" s="122">
        <v>1.74</v>
      </c>
      <c r="I1319" s="135">
        <v>1.59</v>
      </c>
      <c r="J1319" s="151">
        <f>Table_ForecastInput[[#This Row],[Quote]]/Table_ForecastInput[[#This Row],[Closer]]-100%</f>
        <v>9.4339622641509413E-2</v>
      </c>
      <c r="K1319" s="152"/>
      <c r="L1319" s="20">
        <v>-1</v>
      </c>
      <c r="M1319" s="139">
        <f>M1318+Table_ForecastInput[[#This Row],[gew./verl. EH]]</f>
        <v>120.46500000000012</v>
      </c>
    </row>
    <row r="1320" spans="2:13" ht="21" customHeight="1" x14ac:dyDescent="0.3">
      <c r="B1320" s="123">
        <v>45171</v>
      </c>
      <c r="C1320" s="120" t="s">
        <v>21</v>
      </c>
      <c r="D1320" s="121" t="s">
        <v>69</v>
      </c>
      <c r="E1320" s="121" t="s">
        <v>158</v>
      </c>
      <c r="F1320" s="121" t="s">
        <v>69</v>
      </c>
      <c r="G1320" s="127">
        <v>0.25</v>
      </c>
      <c r="H1320" s="122">
        <v>1.79</v>
      </c>
      <c r="I1320" s="135">
        <v>1.68</v>
      </c>
      <c r="J1320" s="151">
        <f>Table_ForecastInput[[#This Row],[Quote]]/Table_ForecastInput[[#This Row],[Closer]]-100%</f>
        <v>6.5476190476190466E-2</v>
      </c>
      <c r="K1320" s="152"/>
      <c r="L1320" s="20">
        <v>0.79</v>
      </c>
      <c r="M1320" s="139">
        <f>M1319+Table_ForecastInput[[#This Row],[gew./verl. EH]]</f>
        <v>121.25500000000012</v>
      </c>
    </row>
    <row r="1321" spans="2:13" ht="21" customHeight="1" x14ac:dyDescent="0.3">
      <c r="B1321" s="123">
        <v>45171</v>
      </c>
      <c r="C1321" s="120" t="s">
        <v>102</v>
      </c>
      <c r="D1321" s="121" t="s">
        <v>259</v>
      </c>
      <c r="E1321" s="121" t="s">
        <v>162</v>
      </c>
      <c r="F1321" s="121" t="s">
        <v>162</v>
      </c>
      <c r="G1321" s="127">
        <v>-0.5</v>
      </c>
      <c r="H1321" s="122">
        <v>1.78</v>
      </c>
      <c r="I1321" s="135">
        <v>2</v>
      </c>
      <c r="J1321" s="151">
        <f>Table_ForecastInput[[#This Row],[Quote]]/Table_ForecastInput[[#This Row],[Closer]]-100%</f>
        <v>-0.10999999999999999</v>
      </c>
      <c r="K1321" s="152"/>
      <c r="L1321" s="20">
        <v>-1</v>
      </c>
      <c r="M1321" s="139">
        <f>M1320+Table_ForecastInput[[#This Row],[gew./verl. EH]]</f>
        <v>120.25500000000012</v>
      </c>
    </row>
    <row r="1322" spans="2:13" ht="21" customHeight="1" x14ac:dyDescent="0.3">
      <c r="B1322" s="123">
        <v>45171</v>
      </c>
      <c r="C1322" s="120" t="s">
        <v>6</v>
      </c>
      <c r="D1322" s="121" t="s">
        <v>73</v>
      </c>
      <c r="E1322" s="121" t="s">
        <v>79</v>
      </c>
      <c r="F1322" s="121" t="s">
        <v>73</v>
      </c>
      <c r="G1322" s="122">
        <v>-0.25</v>
      </c>
      <c r="H1322" s="122">
        <v>1.84</v>
      </c>
      <c r="I1322" s="135">
        <v>1.74</v>
      </c>
      <c r="J1322" s="151">
        <f>Table_ForecastInput[[#This Row],[Quote]]/Table_ForecastInput[[#This Row],[Closer]]-100%</f>
        <v>5.7471264367816133E-2</v>
      </c>
      <c r="K1322" s="152"/>
      <c r="L1322" s="20">
        <v>0.84000000000000008</v>
      </c>
      <c r="M1322" s="139">
        <f>M1321+Table_ForecastInput[[#This Row],[gew./verl. EH]]</f>
        <v>121.09500000000013</v>
      </c>
    </row>
    <row r="1323" spans="2:13" ht="21" customHeight="1" x14ac:dyDescent="0.3">
      <c r="B1323" s="123">
        <v>45172</v>
      </c>
      <c r="C1323" s="120" t="s">
        <v>16</v>
      </c>
      <c r="D1323" s="121" t="s">
        <v>118</v>
      </c>
      <c r="E1323" s="121" t="s">
        <v>87</v>
      </c>
      <c r="F1323" s="121" t="s">
        <v>118</v>
      </c>
      <c r="G1323" s="127">
        <v>-0.5</v>
      </c>
      <c r="H1323" s="122">
        <v>1.71</v>
      </c>
      <c r="I1323" s="135">
        <v>1.61</v>
      </c>
      <c r="J1323" s="151">
        <f>Table_ForecastInput[[#This Row],[Quote]]/Table_ForecastInput[[#This Row],[Closer]]-100%</f>
        <v>6.211180124223592E-2</v>
      </c>
      <c r="K1323" s="152"/>
      <c r="L1323" s="20">
        <v>0.71</v>
      </c>
      <c r="M1323" s="139">
        <f>M1322+Table_ForecastInput[[#This Row],[gew./verl. EH]]</f>
        <v>121.80500000000012</v>
      </c>
    </row>
    <row r="1324" spans="2:13" ht="21" customHeight="1" x14ac:dyDescent="0.3">
      <c r="B1324" s="123">
        <v>45172</v>
      </c>
      <c r="C1324" s="120" t="s">
        <v>21</v>
      </c>
      <c r="D1324" s="121" t="s">
        <v>24</v>
      </c>
      <c r="E1324" s="121" t="s">
        <v>125</v>
      </c>
      <c r="F1324" s="121" t="s">
        <v>24</v>
      </c>
      <c r="G1324" s="127">
        <v>-0.5</v>
      </c>
      <c r="H1324" s="122">
        <v>1.88</v>
      </c>
      <c r="I1324" s="135">
        <v>2</v>
      </c>
      <c r="J1324" s="151">
        <f>Table_ForecastInput[[#This Row],[Quote]]/Table_ForecastInput[[#This Row],[Closer]]-100%</f>
        <v>-6.0000000000000053E-2</v>
      </c>
      <c r="K1324" s="152"/>
      <c r="L1324" s="20">
        <v>-1</v>
      </c>
      <c r="M1324" s="139">
        <f>M1323+Table_ForecastInput[[#This Row],[gew./verl. EH]]</f>
        <v>120.80500000000012</v>
      </c>
    </row>
    <row r="1325" spans="2:13" ht="21" customHeight="1" x14ac:dyDescent="0.3">
      <c r="B1325" s="123">
        <v>45172</v>
      </c>
      <c r="C1325" s="120" t="s">
        <v>99</v>
      </c>
      <c r="D1325" s="121" t="s">
        <v>209</v>
      </c>
      <c r="E1325" s="121" t="s">
        <v>212</v>
      </c>
      <c r="F1325" s="121" t="s">
        <v>209</v>
      </c>
      <c r="G1325" s="127">
        <v>-0.5</v>
      </c>
      <c r="H1325" s="122">
        <v>1.9</v>
      </c>
      <c r="I1325" s="135">
        <v>1.97</v>
      </c>
      <c r="J1325" s="151">
        <f>Table_ForecastInput[[#This Row],[Quote]]/Table_ForecastInput[[#This Row],[Closer]]-100%</f>
        <v>-3.5532994923857864E-2</v>
      </c>
      <c r="K1325" s="152"/>
      <c r="L1325" s="20">
        <v>0.89999999999999991</v>
      </c>
      <c r="M1325" s="139">
        <f>M1324+Table_ForecastInput[[#This Row],[gew./verl. EH]]</f>
        <v>121.70500000000013</v>
      </c>
    </row>
    <row r="1326" spans="2:13" ht="21" customHeight="1" x14ac:dyDescent="0.3">
      <c r="B1326" s="123">
        <v>45172</v>
      </c>
      <c r="C1326" s="120" t="s">
        <v>16</v>
      </c>
      <c r="D1326" s="121" t="s">
        <v>138</v>
      </c>
      <c r="E1326" s="121" t="s">
        <v>68</v>
      </c>
      <c r="F1326" s="121" t="s">
        <v>138</v>
      </c>
      <c r="G1326" s="127">
        <v>-0.5</v>
      </c>
      <c r="H1326" s="122">
        <v>1.76</v>
      </c>
      <c r="I1326" s="135">
        <v>1.77</v>
      </c>
      <c r="J1326" s="151">
        <f>Table_ForecastInput[[#This Row],[Quote]]/Table_ForecastInput[[#This Row],[Closer]]-100%</f>
        <v>-5.6497175141243527E-3</v>
      </c>
      <c r="K1326" s="152"/>
      <c r="L1326" s="20">
        <v>0.76</v>
      </c>
      <c r="M1326" s="139">
        <f>M1325+Table_ForecastInput[[#This Row],[gew./verl. EH]]</f>
        <v>122.46500000000013</v>
      </c>
    </row>
    <row r="1327" spans="2:13" ht="21" customHeight="1" x14ac:dyDescent="0.3">
      <c r="B1327" s="123">
        <v>45172</v>
      </c>
      <c r="C1327" s="120" t="s">
        <v>102</v>
      </c>
      <c r="D1327" s="121" t="s">
        <v>205</v>
      </c>
      <c r="E1327" s="121" t="s">
        <v>253</v>
      </c>
      <c r="F1327" s="121" t="s">
        <v>253</v>
      </c>
      <c r="G1327" s="127">
        <v>-0.25</v>
      </c>
      <c r="H1327" s="122">
        <v>1.84</v>
      </c>
      <c r="I1327" s="135">
        <v>1.71</v>
      </c>
      <c r="J1327" s="151">
        <f>Table_ForecastInput[[#This Row],[Quote]]/Table_ForecastInput[[#This Row],[Closer]]-100%</f>
        <v>7.6023391812865659E-2</v>
      </c>
      <c r="K1327" s="152"/>
      <c r="L1327" s="20">
        <v>-1</v>
      </c>
      <c r="M1327" s="139">
        <f>M1326+Table_ForecastInput[[#This Row],[gew./verl. EH]]</f>
        <v>121.46500000000013</v>
      </c>
    </row>
    <row r="1328" spans="2:13" ht="21" customHeight="1" x14ac:dyDescent="0.3">
      <c r="B1328" s="123">
        <v>45172</v>
      </c>
      <c r="C1328" s="120" t="s">
        <v>99</v>
      </c>
      <c r="D1328" s="121" t="s">
        <v>105</v>
      </c>
      <c r="E1328" s="121" t="s">
        <v>177</v>
      </c>
      <c r="F1328" s="121" t="s">
        <v>177</v>
      </c>
      <c r="G1328" s="127">
        <v>-1</v>
      </c>
      <c r="H1328" s="122">
        <v>1.75</v>
      </c>
      <c r="I1328" s="135">
        <v>1.87</v>
      </c>
      <c r="J1328" s="151">
        <f>Table_ForecastInput[[#This Row],[Quote]]/Table_ForecastInput[[#This Row],[Closer]]-100%</f>
        <v>-6.4171122994652441E-2</v>
      </c>
      <c r="K1328" s="152"/>
      <c r="L1328" s="20">
        <v>-1</v>
      </c>
      <c r="M1328" s="139">
        <f>M1327+Table_ForecastInput[[#This Row],[gew./verl. EH]]</f>
        <v>120.46500000000013</v>
      </c>
    </row>
    <row r="1329" spans="2:13" ht="21" customHeight="1" x14ac:dyDescent="0.3">
      <c r="B1329" s="123">
        <v>45172</v>
      </c>
      <c r="C1329" s="120" t="s">
        <v>6</v>
      </c>
      <c r="D1329" s="121" t="s">
        <v>26</v>
      </c>
      <c r="E1329" s="121" t="s">
        <v>91</v>
      </c>
      <c r="F1329" s="126" t="s">
        <v>91</v>
      </c>
      <c r="G1329" s="127">
        <v>-0.5</v>
      </c>
      <c r="H1329" s="122">
        <v>1.69</v>
      </c>
      <c r="I1329" s="135">
        <v>1.62</v>
      </c>
      <c r="J1329" s="151">
        <f>Table_ForecastInput[[#This Row],[Quote]]/Table_ForecastInput[[#This Row],[Closer]]-100%</f>
        <v>4.3209876543209846E-2</v>
      </c>
      <c r="K1329" s="152"/>
      <c r="L1329" s="20">
        <v>0.69</v>
      </c>
      <c r="M1329" s="139">
        <f>M1328+Table_ForecastInput[[#This Row],[gew./verl. EH]]</f>
        <v>121.15500000000013</v>
      </c>
    </row>
    <row r="1330" spans="2:13" ht="21" customHeight="1" x14ac:dyDescent="0.3">
      <c r="B1330" s="123">
        <v>45172</v>
      </c>
      <c r="C1330" s="120" t="s">
        <v>18</v>
      </c>
      <c r="D1330" s="121" t="s">
        <v>56</v>
      </c>
      <c r="E1330" s="121" t="s">
        <v>84</v>
      </c>
      <c r="F1330" s="121" t="s">
        <v>84</v>
      </c>
      <c r="G1330" s="127">
        <v>-0.5</v>
      </c>
      <c r="H1330" s="122">
        <v>1.68</v>
      </c>
      <c r="I1330" s="135">
        <v>1.5</v>
      </c>
      <c r="J1330" s="151">
        <f>Table_ForecastInput[[#This Row],[Quote]]/Table_ForecastInput[[#This Row],[Closer]]-100%</f>
        <v>0.11999999999999988</v>
      </c>
      <c r="K1330" s="152"/>
      <c r="L1330" s="20">
        <v>0.67999999999999994</v>
      </c>
      <c r="M1330" s="139">
        <f>M1329+Table_ForecastInput[[#This Row],[gew./verl. EH]]</f>
        <v>121.83500000000014</v>
      </c>
    </row>
    <row r="1331" spans="2:13" ht="21" customHeight="1" x14ac:dyDescent="0.3">
      <c r="B1331" s="123">
        <v>45184</v>
      </c>
      <c r="C1331" s="120" t="s">
        <v>21</v>
      </c>
      <c r="D1331" s="121" t="s">
        <v>120</v>
      </c>
      <c r="E1331" s="121" t="s">
        <v>95</v>
      </c>
      <c r="F1331" s="121" t="s">
        <v>120</v>
      </c>
      <c r="G1331" s="122">
        <v>-0.75</v>
      </c>
      <c r="H1331" s="122">
        <v>1.71</v>
      </c>
      <c r="I1331" s="135">
        <v>1.71</v>
      </c>
      <c r="J1331" s="151">
        <f>Table_ForecastInput[[#This Row],[Quote]]/Table_ForecastInput[[#This Row],[Closer]]-100%</f>
        <v>0</v>
      </c>
      <c r="K1331" s="152"/>
      <c r="L1331" s="20">
        <v>-1</v>
      </c>
      <c r="M1331" s="139">
        <f>M1330+Table_ForecastInput[[#This Row],[gew./verl. EH]]</f>
        <v>120.83500000000014</v>
      </c>
    </row>
    <row r="1332" spans="2:13" ht="21" customHeight="1" x14ac:dyDescent="0.3">
      <c r="B1332" s="123">
        <v>45185</v>
      </c>
      <c r="C1332" s="120" t="s">
        <v>18</v>
      </c>
      <c r="D1332" s="121" t="s">
        <v>96</v>
      </c>
      <c r="E1332" s="121" t="s">
        <v>223</v>
      </c>
      <c r="F1332" s="121" t="s">
        <v>96</v>
      </c>
      <c r="G1332" s="127">
        <v>-0.75</v>
      </c>
      <c r="H1332" s="122">
        <v>1.68</v>
      </c>
      <c r="I1332" s="135">
        <v>1.74</v>
      </c>
      <c r="J1332" s="151">
        <f>Table_ForecastInput[[#This Row],[Quote]]/Table_ForecastInput[[#This Row],[Closer]]-100%</f>
        <v>-3.4482758620689724E-2</v>
      </c>
      <c r="K1332" s="152"/>
      <c r="L1332" s="20">
        <v>0.67999999999999994</v>
      </c>
      <c r="M1332" s="139">
        <f>M1331+Table_ForecastInput[[#This Row],[gew./verl. EH]]</f>
        <v>121.51500000000014</v>
      </c>
    </row>
    <row r="1333" spans="2:13" ht="21" customHeight="1" x14ac:dyDescent="0.3">
      <c r="B1333" s="123">
        <v>45185</v>
      </c>
      <c r="C1333" s="120" t="s">
        <v>9</v>
      </c>
      <c r="D1333" s="121" t="s">
        <v>38</v>
      </c>
      <c r="E1333" s="121" t="s">
        <v>63</v>
      </c>
      <c r="F1333" s="121" t="s">
        <v>38</v>
      </c>
      <c r="G1333" s="122">
        <v>-0.5</v>
      </c>
      <c r="H1333" s="122">
        <v>1.94</v>
      </c>
      <c r="I1333" s="135">
        <v>1.91</v>
      </c>
      <c r="J1333" s="151">
        <f>Table_ForecastInput[[#This Row],[Quote]]/Table_ForecastInput[[#This Row],[Closer]]-100%</f>
        <v>1.5706806282722585E-2</v>
      </c>
      <c r="K1333" s="152"/>
      <c r="L1333" s="20">
        <v>0.94</v>
      </c>
      <c r="M1333" s="139">
        <f>M1332+Table_ForecastInput[[#This Row],[gew./verl. EH]]</f>
        <v>122.45500000000014</v>
      </c>
    </row>
    <row r="1334" spans="2:13" ht="21" customHeight="1" x14ac:dyDescent="0.3">
      <c r="B1334" s="123">
        <v>45185</v>
      </c>
      <c r="C1334" s="120" t="s">
        <v>21</v>
      </c>
      <c r="D1334" s="121" t="s">
        <v>80</v>
      </c>
      <c r="E1334" s="121" t="s">
        <v>83</v>
      </c>
      <c r="F1334" s="121" t="s">
        <v>80</v>
      </c>
      <c r="G1334" s="122">
        <v>-1.75</v>
      </c>
      <c r="H1334" s="122">
        <v>1.72</v>
      </c>
      <c r="I1334" s="135">
        <v>1.85</v>
      </c>
      <c r="J1334" s="151">
        <f>Table_ForecastInput[[#This Row],[Quote]]/Table_ForecastInput[[#This Row],[Closer]]-100%</f>
        <v>-7.027027027027033E-2</v>
      </c>
      <c r="K1334" s="152"/>
      <c r="L1334" s="20">
        <v>0.72</v>
      </c>
      <c r="M1334" s="139">
        <f>M1333+Table_ForecastInput[[#This Row],[gew./verl. EH]]</f>
        <v>123.17500000000014</v>
      </c>
    </row>
    <row r="1335" spans="2:13" ht="21" customHeight="1" x14ac:dyDescent="0.3">
      <c r="B1335" s="123">
        <v>45185</v>
      </c>
      <c r="C1335" s="120" t="s">
        <v>21</v>
      </c>
      <c r="D1335" s="121" t="s">
        <v>125</v>
      </c>
      <c r="E1335" s="121" t="s">
        <v>22</v>
      </c>
      <c r="F1335" s="121" t="s">
        <v>22</v>
      </c>
      <c r="G1335" s="122">
        <v>0.25</v>
      </c>
      <c r="H1335" s="122">
        <v>1.88</v>
      </c>
      <c r="I1335" s="135">
        <v>1.95</v>
      </c>
      <c r="J1335" s="151">
        <f>Table_ForecastInput[[#This Row],[Quote]]/Table_ForecastInput[[#This Row],[Closer]]-100%</f>
        <v>-3.5897435897435881E-2</v>
      </c>
      <c r="K1335" s="152"/>
      <c r="L1335" s="20">
        <v>0.87999999999999989</v>
      </c>
      <c r="M1335" s="139">
        <f>M1334+Table_ForecastInput[[#This Row],[gew./verl. EH]]</f>
        <v>124.05500000000013</v>
      </c>
    </row>
    <row r="1336" spans="2:13" ht="21" customHeight="1" x14ac:dyDescent="0.3">
      <c r="B1336" s="123">
        <v>45185</v>
      </c>
      <c r="C1336" s="120" t="s">
        <v>16</v>
      </c>
      <c r="D1336" s="121" t="s">
        <v>87</v>
      </c>
      <c r="E1336" s="121" t="s">
        <v>195</v>
      </c>
      <c r="F1336" s="121" t="s">
        <v>87</v>
      </c>
      <c r="G1336" s="122">
        <v>-0.5</v>
      </c>
      <c r="H1336" s="122">
        <v>1.88</v>
      </c>
      <c r="I1336" s="135">
        <v>1.94</v>
      </c>
      <c r="J1336" s="151">
        <f>Table_ForecastInput[[#This Row],[Quote]]/Table_ForecastInput[[#This Row],[Closer]]-100%</f>
        <v>-3.0927835051546393E-2</v>
      </c>
      <c r="K1336" s="152"/>
      <c r="L1336" s="20">
        <v>0.87999999999999989</v>
      </c>
      <c r="M1336" s="139">
        <f>M1335+Table_ForecastInput[[#This Row],[gew./verl. EH]]</f>
        <v>124.93500000000013</v>
      </c>
    </row>
    <row r="1337" spans="2:13" ht="21" customHeight="1" x14ac:dyDescent="0.3">
      <c r="B1337" s="123">
        <v>45185</v>
      </c>
      <c r="C1337" s="120" t="s">
        <v>9</v>
      </c>
      <c r="D1337" s="121" t="s">
        <v>131</v>
      </c>
      <c r="E1337" s="121" t="s">
        <v>94</v>
      </c>
      <c r="F1337" s="121" t="s">
        <v>131</v>
      </c>
      <c r="G1337" s="122">
        <v>-0.25</v>
      </c>
      <c r="H1337" s="122">
        <v>1.97</v>
      </c>
      <c r="I1337" s="135">
        <v>1.86</v>
      </c>
      <c r="J1337" s="151">
        <f>Table_ForecastInput[[#This Row],[Quote]]/Table_ForecastInput[[#This Row],[Closer]]-100%</f>
        <v>5.9139784946236507E-2</v>
      </c>
      <c r="K1337" s="152"/>
      <c r="L1337" s="20">
        <v>0.97</v>
      </c>
      <c r="M1337" s="139">
        <f>M1336+Table_ForecastInput[[#This Row],[gew./verl. EH]]</f>
        <v>125.90500000000013</v>
      </c>
    </row>
    <row r="1338" spans="2:13" ht="21" customHeight="1" x14ac:dyDescent="0.3">
      <c r="B1338" s="123">
        <v>45185</v>
      </c>
      <c r="C1338" s="120" t="s">
        <v>9</v>
      </c>
      <c r="D1338" s="121" t="s">
        <v>15</v>
      </c>
      <c r="E1338" s="121" t="s">
        <v>11</v>
      </c>
      <c r="F1338" s="121" t="s">
        <v>11</v>
      </c>
      <c r="G1338" s="122">
        <v>-0.5</v>
      </c>
      <c r="H1338" s="122">
        <v>1.68</v>
      </c>
      <c r="I1338" s="135">
        <v>1.65</v>
      </c>
      <c r="J1338" s="151">
        <f>Table_ForecastInput[[#This Row],[Quote]]/Table_ForecastInput[[#This Row],[Closer]]-100%</f>
        <v>1.8181818181818299E-2</v>
      </c>
      <c r="K1338" s="152"/>
      <c r="L1338" s="20">
        <v>-1</v>
      </c>
      <c r="M1338" s="139">
        <f>M1337+Table_ForecastInput[[#This Row],[gew./verl. EH]]</f>
        <v>124.90500000000013</v>
      </c>
    </row>
    <row r="1339" spans="2:13" ht="21" customHeight="1" x14ac:dyDescent="0.3">
      <c r="B1339" s="123">
        <v>45186</v>
      </c>
      <c r="C1339" s="120" t="s">
        <v>99</v>
      </c>
      <c r="D1339" s="121" t="s">
        <v>106</v>
      </c>
      <c r="E1339" s="121" t="s">
        <v>177</v>
      </c>
      <c r="F1339" s="121" t="s">
        <v>177</v>
      </c>
      <c r="G1339" s="122">
        <v>-0.5</v>
      </c>
      <c r="H1339" s="122">
        <v>1.86</v>
      </c>
      <c r="I1339" s="135">
        <v>1.69</v>
      </c>
      <c r="J1339" s="151">
        <f>Table_ForecastInput[[#This Row],[Quote]]/Table_ForecastInput[[#This Row],[Closer]]-100%</f>
        <v>0.10059171597633143</v>
      </c>
      <c r="K1339" s="152"/>
      <c r="L1339" s="20">
        <v>-1</v>
      </c>
      <c r="M1339" s="139">
        <f>M1338+Table_ForecastInput[[#This Row],[gew./verl. EH]]</f>
        <v>123.90500000000013</v>
      </c>
    </row>
    <row r="1340" spans="2:13" ht="21" customHeight="1" x14ac:dyDescent="0.3">
      <c r="B1340" s="123">
        <v>45187</v>
      </c>
      <c r="C1340" s="120" t="s">
        <v>16</v>
      </c>
      <c r="D1340" s="121" t="s">
        <v>260</v>
      </c>
      <c r="E1340" s="121" t="s">
        <v>117</v>
      </c>
      <c r="F1340" s="126" t="s">
        <v>260</v>
      </c>
      <c r="G1340" s="148">
        <v>-0.25</v>
      </c>
      <c r="H1340" s="122">
        <v>1.81</v>
      </c>
      <c r="I1340" s="135">
        <v>1.82</v>
      </c>
      <c r="J1340" s="151">
        <f>Table_ForecastInput[[#This Row],[Quote]]/Table_ForecastInput[[#This Row],[Closer]]-100%</f>
        <v>-5.494505494505475E-3</v>
      </c>
      <c r="K1340" s="152"/>
      <c r="L1340" s="20">
        <v>-0.5</v>
      </c>
      <c r="M1340" s="139">
        <f>M1339+Table_ForecastInput[[#This Row],[gew./verl. EH]]</f>
        <v>123.40500000000013</v>
      </c>
    </row>
    <row r="1341" spans="2:13" ht="21" customHeight="1" x14ac:dyDescent="0.3">
      <c r="B1341" s="123">
        <v>45187</v>
      </c>
      <c r="C1341" s="120" t="s">
        <v>9</v>
      </c>
      <c r="D1341" s="121" t="s">
        <v>12</v>
      </c>
      <c r="E1341" s="121" t="s">
        <v>85</v>
      </c>
      <c r="F1341" s="121" t="s">
        <v>85</v>
      </c>
      <c r="G1341" s="122">
        <v>0</v>
      </c>
      <c r="H1341" s="122">
        <v>1.72</v>
      </c>
      <c r="I1341" s="135">
        <v>1.6</v>
      </c>
      <c r="J1341" s="151">
        <f>Table_ForecastInput[[#This Row],[Quote]]/Table_ForecastInput[[#This Row],[Closer]]-100%</f>
        <v>7.4999999999999956E-2</v>
      </c>
      <c r="K1341" s="152"/>
      <c r="L1341" s="20">
        <v>0</v>
      </c>
      <c r="M1341" s="139">
        <f>M1340+Table_ForecastInput[[#This Row],[gew./verl. EH]]</f>
        <v>123.40500000000013</v>
      </c>
    </row>
    <row r="1342" spans="2:13" ht="21" customHeight="1" x14ac:dyDescent="0.3">
      <c r="B1342" s="123">
        <v>45191</v>
      </c>
      <c r="C1342" s="120" t="s">
        <v>18</v>
      </c>
      <c r="D1342" s="121" t="s">
        <v>19</v>
      </c>
      <c r="E1342" s="121" t="s">
        <v>96</v>
      </c>
      <c r="F1342" s="121" t="s">
        <v>96</v>
      </c>
      <c r="G1342" s="122">
        <v>-0.25</v>
      </c>
      <c r="H1342" s="122">
        <v>1.85</v>
      </c>
      <c r="I1342" s="135">
        <v>1.73</v>
      </c>
      <c r="J1342" s="151">
        <f>Table_ForecastInput[[#This Row],[Quote]]/Table_ForecastInput[[#This Row],[Closer]]-100%</f>
        <v>6.9364161849710948E-2</v>
      </c>
      <c r="K1342" s="152"/>
      <c r="L1342" s="20">
        <v>0.85000000000000009</v>
      </c>
      <c r="M1342" s="139">
        <f>M1341+Table_ForecastInput[[#This Row],[gew./verl. EH]]</f>
        <v>124.25500000000012</v>
      </c>
    </row>
    <row r="1343" spans="2:13" ht="21" customHeight="1" x14ac:dyDescent="0.3">
      <c r="B1343" s="123">
        <v>45192</v>
      </c>
      <c r="C1343" s="120" t="s">
        <v>21</v>
      </c>
      <c r="D1343" s="121" t="s">
        <v>60</v>
      </c>
      <c r="E1343" s="121" t="s">
        <v>80</v>
      </c>
      <c r="F1343" s="121" t="s">
        <v>80</v>
      </c>
      <c r="G1343" s="122">
        <v>-0.75</v>
      </c>
      <c r="H1343" s="122">
        <v>1.73</v>
      </c>
      <c r="I1343" s="135">
        <v>1.85</v>
      </c>
      <c r="J1343" s="151">
        <f>Table_ForecastInput[[#This Row],[Quote]]/Table_ForecastInput[[#This Row],[Closer]]-100%</f>
        <v>-6.4864864864864868E-2</v>
      </c>
      <c r="K1343" s="152"/>
      <c r="L1343" s="20">
        <v>0.36499999999999999</v>
      </c>
      <c r="M1343" s="139">
        <f>M1342+Table_ForecastInput[[#This Row],[gew./verl. EH]]</f>
        <v>124.62000000000012</v>
      </c>
    </row>
    <row r="1344" spans="2:13" ht="21" customHeight="1" x14ac:dyDescent="0.3">
      <c r="B1344" s="123">
        <v>45192</v>
      </c>
      <c r="C1344" s="120" t="s">
        <v>9</v>
      </c>
      <c r="D1344" s="121" t="s">
        <v>119</v>
      </c>
      <c r="E1344" s="121" t="s">
        <v>239</v>
      </c>
      <c r="F1344" s="121" t="s">
        <v>38</v>
      </c>
      <c r="G1344" s="122">
        <v>-0.5</v>
      </c>
      <c r="H1344" s="122">
        <v>1.92</v>
      </c>
      <c r="I1344" s="135">
        <v>1.78</v>
      </c>
      <c r="J1344" s="151">
        <f>Table_ForecastInput[[#This Row],[Quote]]/Table_ForecastInput[[#This Row],[Closer]]-100%</f>
        <v>7.8651685393258397E-2</v>
      </c>
      <c r="K1344" s="152"/>
      <c r="L1344" s="20">
        <v>-1</v>
      </c>
      <c r="M1344" s="139">
        <f>M1343+Table_ForecastInput[[#This Row],[gew./verl. EH]]</f>
        <v>123.62000000000012</v>
      </c>
    </row>
    <row r="1345" spans="2:13" ht="21" customHeight="1" x14ac:dyDescent="0.3">
      <c r="B1345" s="123">
        <v>45192</v>
      </c>
      <c r="C1345" s="120" t="s">
        <v>21</v>
      </c>
      <c r="D1345" s="121" t="s">
        <v>69</v>
      </c>
      <c r="E1345" s="121" t="s">
        <v>125</v>
      </c>
      <c r="F1345" s="121" t="s">
        <v>69</v>
      </c>
      <c r="G1345" s="127">
        <v>0</v>
      </c>
      <c r="H1345" s="122">
        <v>1.99</v>
      </c>
      <c r="I1345" s="135">
        <v>1.78</v>
      </c>
      <c r="J1345" s="151">
        <f>Table_ForecastInput[[#This Row],[Quote]]/Table_ForecastInput[[#This Row],[Closer]]-100%</f>
        <v>0.1179775280898876</v>
      </c>
      <c r="K1345" s="152"/>
      <c r="L1345" s="20">
        <v>0.99</v>
      </c>
      <c r="M1345" s="139">
        <f>M1344+Table_ForecastInput[[#This Row],[gew./verl. EH]]</f>
        <v>124.61000000000011</v>
      </c>
    </row>
    <row r="1346" spans="2:13" ht="21" customHeight="1" x14ac:dyDescent="0.3">
      <c r="B1346" s="123">
        <v>45192</v>
      </c>
      <c r="C1346" s="120" t="s">
        <v>16</v>
      </c>
      <c r="D1346" s="121" t="s">
        <v>117</v>
      </c>
      <c r="E1346" s="121" t="s">
        <v>68</v>
      </c>
      <c r="F1346" s="121" t="s">
        <v>68</v>
      </c>
      <c r="G1346" s="127">
        <v>-0.5</v>
      </c>
      <c r="H1346" s="122">
        <v>1.79</v>
      </c>
      <c r="I1346" s="135">
        <v>1.84</v>
      </c>
      <c r="J1346" s="151">
        <f>Table_ForecastInput[[#This Row],[Quote]]/Table_ForecastInput[[#This Row],[Closer]]-100%</f>
        <v>-2.7173913043478271E-2</v>
      </c>
      <c r="K1346" s="152"/>
      <c r="L1346" s="20">
        <v>0.79</v>
      </c>
      <c r="M1346" s="139">
        <f>M1345+Table_ForecastInput[[#This Row],[gew./verl. EH]]</f>
        <v>125.40000000000012</v>
      </c>
    </row>
    <row r="1347" spans="2:13" ht="21" customHeight="1" x14ac:dyDescent="0.3">
      <c r="B1347" s="123">
        <v>45193</v>
      </c>
      <c r="C1347" s="120" t="s">
        <v>16</v>
      </c>
      <c r="D1347" s="121" t="s">
        <v>116</v>
      </c>
      <c r="E1347" s="121" t="s">
        <v>87</v>
      </c>
      <c r="F1347" s="121" t="s">
        <v>116</v>
      </c>
      <c r="G1347" s="122">
        <v>-0.5</v>
      </c>
      <c r="H1347" s="122">
        <v>1.93</v>
      </c>
      <c r="I1347" s="135">
        <v>1.85</v>
      </c>
      <c r="J1347" s="151">
        <f>Table_ForecastInput[[#This Row],[Quote]]/Table_ForecastInput[[#This Row],[Closer]]-100%</f>
        <v>4.3243243243243246E-2</v>
      </c>
      <c r="K1347" s="152"/>
      <c r="L1347" s="20">
        <v>-1</v>
      </c>
      <c r="M1347" s="139">
        <f>M1346+Table_ForecastInput[[#This Row],[gew./verl. EH]]</f>
        <v>124.40000000000012</v>
      </c>
    </row>
    <row r="1348" spans="2:13" ht="21" customHeight="1" x14ac:dyDescent="0.3">
      <c r="B1348" s="123">
        <v>45193</v>
      </c>
      <c r="C1348" s="120" t="s">
        <v>16</v>
      </c>
      <c r="D1348" s="121" t="s">
        <v>261</v>
      </c>
      <c r="E1348" s="121" t="s">
        <v>88</v>
      </c>
      <c r="F1348" s="121" t="s">
        <v>88</v>
      </c>
      <c r="G1348" s="122">
        <v>-1</v>
      </c>
      <c r="H1348" s="122">
        <v>1.71</v>
      </c>
      <c r="I1348" s="135">
        <v>1.89</v>
      </c>
      <c r="J1348" s="151">
        <f>Table_ForecastInput[[#This Row],[Quote]]/Table_ForecastInput[[#This Row],[Closer]]-100%</f>
        <v>-9.5238095238095233E-2</v>
      </c>
      <c r="K1348" s="152"/>
      <c r="L1348" s="20">
        <v>0.71</v>
      </c>
      <c r="M1348" s="139">
        <f>M1347+Table_ForecastInput[[#This Row],[gew./verl. EH]]</f>
        <v>125.11000000000011</v>
      </c>
    </row>
    <row r="1349" spans="2:13" ht="21" customHeight="1" x14ac:dyDescent="0.3">
      <c r="B1349" s="123">
        <v>45195</v>
      </c>
      <c r="C1349" s="120" t="s">
        <v>6</v>
      </c>
      <c r="D1349" s="121" t="s">
        <v>40</v>
      </c>
      <c r="E1349" s="121" t="s">
        <v>27</v>
      </c>
      <c r="F1349" s="121" t="s">
        <v>40</v>
      </c>
      <c r="G1349" s="122">
        <v>-0.5</v>
      </c>
      <c r="H1349" s="122">
        <v>1.88</v>
      </c>
      <c r="I1349" s="135">
        <v>1.92</v>
      </c>
      <c r="J1349" s="151">
        <f>Table_ForecastInput[[#This Row],[Quote]]/Table_ForecastInput[[#This Row],[Closer]]-100%</f>
        <v>-2.083333333333337E-2</v>
      </c>
      <c r="K1349" s="152"/>
      <c r="L1349" s="20">
        <v>-1</v>
      </c>
      <c r="M1349" s="139">
        <f>M1348+Table_ForecastInput[[#This Row],[gew./verl. EH]]</f>
        <v>124.11000000000011</v>
      </c>
    </row>
    <row r="1350" spans="2:13" ht="21" customHeight="1" x14ac:dyDescent="0.3">
      <c r="B1350" s="123">
        <v>45195</v>
      </c>
      <c r="C1350" s="120" t="s">
        <v>18</v>
      </c>
      <c r="D1350" s="121" t="s">
        <v>98</v>
      </c>
      <c r="E1350" s="121" t="s">
        <v>84</v>
      </c>
      <c r="F1350" s="121" t="s">
        <v>84</v>
      </c>
      <c r="G1350" s="122">
        <v>-0.75</v>
      </c>
      <c r="H1350" s="122">
        <v>1.75</v>
      </c>
      <c r="I1350" s="135">
        <v>1.58</v>
      </c>
      <c r="J1350" s="151">
        <f>Table_ForecastInput[[#This Row],[Quote]]/Table_ForecastInput[[#This Row],[Closer]]-100%</f>
        <v>0.10759493670886067</v>
      </c>
      <c r="K1350" s="152"/>
      <c r="L1350" s="20">
        <v>-1</v>
      </c>
      <c r="M1350" s="139">
        <f>M1349+Table_ForecastInput[[#This Row],[gew./verl. EH]]</f>
        <v>123.11000000000011</v>
      </c>
    </row>
    <row r="1351" spans="2:13" ht="21" customHeight="1" x14ac:dyDescent="0.3">
      <c r="B1351" s="123">
        <v>45196</v>
      </c>
      <c r="C1351" s="120" t="s">
        <v>9</v>
      </c>
      <c r="D1351" s="121" t="s">
        <v>92</v>
      </c>
      <c r="E1351" s="121" t="s">
        <v>94</v>
      </c>
      <c r="F1351" s="121" t="s">
        <v>94</v>
      </c>
      <c r="G1351" s="122">
        <v>-0.5</v>
      </c>
      <c r="H1351" s="122">
        <v>1.69</v>
      </c>
      <c r="I1351" s="135">
        <v>1.88</v>
      </c>
      <c r="J1351" s="151">
        <f>Table_ForecastInput[[#This Row],[Quote]]/Table_ForecastInput[[#This Row],[Closer]]-100%</f>
        <v>-0.10106382978723405</v>
      </c>
      <c r="K1351" s="152"/>
      <c r="L1351" s="20">
        <v>0.69</v>
      </c>
      <c r="M1351" s="139">
        <f>M1350+Table_ForecastInput[[#This Row],[gew./verl. EH]]</f>
        <v>123.80000000000011</v>
      </c>
    </row>
    <row r="1352" spans="2:13" ht="21" customHeight="1" x14ac:dyDescent="0.3">
      <c r="B1352" s="123">
        <v>45196</v>
      </c>
      <c r="C1352" s="120" t="s">
        <v>18</v>
      </c>
      <c r="D1352" s="121" t="s">
        <v>96</v>
      </c>
      <c r="E1352" s="121" t="s">
        <v>28</v>
      </c>
      <c r="F1352" s="121" t="s">
        <v>96</v>
      </c>
      <c r="G1352" s="122">
        <v>-0.75</v>
      </c>
      <c r="H1352" s="122">
        <v>1.83</v>
      </c>
      <c r="I1352" s="135">
        <v>1.67</v>
      </c>
      <c r="J1352" s="151">
        <f>Table_ForecastInput[[#This Row],[Quote]]/Table_ForecastInput[[#This Row],[Closer]]-100%</f>
        <v>9.5808383233533023E-2</v>
      </c>
      <c r="K1352" s="152"/>
      <c r="L1352" s="20">
        <v>-1</v>
      </c>
      <c r="M1352" s="139">
        <f>M1351+Table_ForecastInput[[#This Row],[gew./verl. EH]]</f>
        <v>122.80000000000011</v>
      </c>
    </row>
    <row r="1353" spans="2:13" ht="21" customHeight="1" x14ac:dyDescent="0.3">
      <c r="B1353" s="123">
        <v>45196</v>
      </c>
      <c r="C1353" s="120" t="s">
        <v>18</v>
      </c>
      <c r="D1353" s="121" t="s">
        <v>76</v>
      </c>
      <c r="E1353" s="121" t="s">
        <v>20</v>
      </c>
      <c r="F1353" s="121" t="s">
        <v>20</v>
      </c>
      <c r="G1353" s="122">
        <v>0.25</v>
      </c>
      <c r="H1353" s="122">
        <v>1.9</v>
      </c>
      <c r="I1353" s="135">
        <v>2</v>
      </c>
      <c r="J1353" s="151">
        <f>Table_ForecastInput[[#This Row],[Quote]]/Table_ForecastInput[[#This Row],[Closer]]-100%</f>
        <v>-5.0000000000000044E-2</v>
      </c>
      <c r="K1353" s="152"/>
      <c r="L1353" s="20">
        <v>0.89999999999999991</v>
      </c>
      <c r="M1353" s="139">
        <f>M1352+Table_ForecastInput[[#This Row],[gew./verl. EH]]</f>
        <v>123.70000000000012</v>
      </c>
    </row>
    <row r="1354" spans="2:13" ht="21" customHeight="1" x14ac:dyDescent="0.3">
      <c r="B1354" s="123">
        <v>45196</v>
      </c>
      <c r="C1354" s="120" t="s">
        <v>9</v>
      </c>
      <c r="D1354" s="121" t="s">
        <v>63</v>
      </c>
      <c r="E1354" s="121" t="s">
        <v>61</v>
      </c>
      <c r="F1354" s="121" t="s">
        <v>61</v>
      </c>
      <c r="G1354" s="122">
        <v>0.5</v>
      </c>
      <c r="H1354" s="122">
        <v>1.74</v>
      </c>
      <c r="I1354" s="135">
        <v>1.68</v>
      </c>
      <c r="J1354" s="151">
        <f>Table_ForecastInput[[#This Row],[Quote]]/Table_ForecastInput[[#This Row],[Closer]]-100%</f>
        <v>3.5714285714285809E-2</v>
      </c>
      <c r="K1354" s="152"/>
      <c r="L1354" s="20">
        <v>-1</v>
      </c>
      <c r="M1354" s="139">
        <f>M1353+Table_ForecastInput[[#This Row],[gew./verl. EH]]</f>
        <v>122.70000000000012</v>
      </c>
    </row>
    <row r="1355" spans="2:13" ht="21" customHeight="1" x14ac:dyDescent="0.3">
      <c r="B1355" s="123">
        <v>45197</v>
      </c>
      <c r="C1355" s="120" t="s">
        <v>18</v>
      </c>
      <c r="D1355" s="121" t="s">
        <v>262</v>
      </c>
      <c r="E1355" s="121" t="s">
        <v>59</v>
      </c>
      <c r="F1355" s="121" t="s">
        <v>59</v>
      </c>
      <c r="G1355" s="122">
        <v>0</v>
      </c>
      <c r="H1355" s="122">
        <v>1.75</v>
      </c>
      <c r="I1355" s="135">
        <v>1.87</v>
      </c>
      <c r="J1355" s="151">
        <f>Table_ForecastInput[[#This Row],[Quote]]/Table_ForecastInput[[#This Row],[Closer]]-100%</f>
        <v>-6.4171122994652441E-2</v>
      </c>
      <c r="K1355" s="152"/>
      <c r="L1355" s="20">
        <v>0</v>
      </c>
      <c r="M1355" s="139">
        <f>M1354+Table_ForecastInput[[#This Row],[gew./verl. EH]]</f>
        <v>122.70000000000012</v>
      </c>
    </row>
    <row r="1356" spans="2:13" ht="21" customHeight="1" x14ac:dyDescent="0.3">
      <c r="B1356" s="123">
        <v>45197</v>
      </c>
      <c r="C1356" s="120" t="s">
        <v>18</v>
      </c>
      <c r="D1356" s="121" t="s">
        <v>56</v>
      </c>
      <c r="E1356" s="121" t="s">
        <v>121</v>
      </c>
      <c r="F1356" s="121" t="s">
        <v>121</v>
      </c>
      <c r="G1356" s="122">
        <v>-0.25</v>
      </c>
      <c r="H1356" s="122">
        <v>1.92</v>
      </c>
      <c r="I1356" s="135">
        <v>1.69</v>
      </c>
      <c r="J1356" s="151">
        <f>Table_ForecastInput[[#This Row],[Quote]]/Table_ForecastInput[[#This Row],[Closer]]-100%</f>
        <v>0.13609467455621305</v>
      </c>
      <c r="K1356" s="152"/>
      <c r="L1356" s="20">
        <v>0.91999999999999993</v>
      </c>
      <c r="M1356" s="139">
        <f>M1355+Table_ForecastInput[[#This Row],[gew./verl. EH]]</f>
        <v>123.62000000000012</v>
      </c>
    </row>
    <row r="1357" spans="2:13" ht="21" customHeight="1" x14ac:dyDescent="0.3">
      <c r="B1357" s="123">
        <v>45199</v>
      </c>
      <c r="C1357" s="120" t="s">
        <v>99</v>
      </c>
      <c r="D1357" s="121" t="s">
        <v>172</v>
      </c>
      <c r="E1357" s="121" t="s">
        <v>100</v>
      </c>
      <c r="F1357" s="121" t="s">
        <v>100</v>
      </c>
      <c r="G1357" s="122">
        <v>0</v>
      </c>
      <c r="H1357" s="122">
        <v>1.68</v>
      </c>
      <c r="I1357" s="135">
        <v>1.55</v>
      </c>
      <c r="J1357" s="151">
        <f>Table_ForecastInput[[#This Row],[Quote]]/Table_ForecastInput[[#This Row],[Closer]]-100%</f>
        <v>8.3870967741935365E-2</v>
      </c>
      <c r="K1357" s="152"/>
      <c r="L1357" s="20">
        <v>0.67999999999999994</v>
      </c>
      <c r="M1357" s="139">
        <f>M1356+Table_ForecastInput[[#This Row],[gew./verl. EH]]</f>
        <v>124.30000000000013</v>
      </c>
    </row>
    <row r="1358" spans="2:13" ht="21" customHeight="1" x14ac:dyDescent="0.3">
      <c r="B1358" s="123">
        <v>45199</v>
      </c>
      <c r="C1358" s="120" t="s">
        <v>21</v>
      </c>
      <c r="D1358" s="121" t="s">
        <v>125</v>
      </c>
      <c r="E1358" s="121" t="s">
        <v>37</v>
      </c>
      <c r="F1358" s="121" t="s">
        <v>37</v>
      </c>
      <c r="G1358" s="122">
        <v>0</v>
      </c>
      <c r="H1358" s="122">
        <v>1.97</v>
      </c>
      <c r="I1358" s="135">
        <v>1.84</v>
      </c>
      <c r="J1358" s="151">
        <f>Table_ForecastInput[[#This Row],[Quote]]/Table_ForecastInput[[#This Row],[Closer]]-100%</f>
        <v>7.0652173913043459E-2</v>
      </c>
      <c r="K1358" s="152"/>
      <c r="L1358" s="20">
        <v>0.97</v>
      </c>
      <c r="M1358" s="139">
        <f>M1357+Table_ForecastInput[[#This Row],[gew./verl. EH]]</f>
        <v>125.27000000000012</v>
      </c>
    </row>
    <row r="1359" spans="2:13" ht="21" customHeight="1" x14ac:dyDescent="0.3">
      <c r="B1359" s="123">
        <v>45199</v>
      </c>
      <c r="C1359" s="120" t="s">
        <v>21</v>
      </c>
      <c r="D1359" s="121" t="s">
        <v>64</v>
      </c>
      <c r="E1359" s="121" t="s">
        <v>62</v>
      </c>
      <c r="F1359" s="121" t="s">
        <v>62</v>
      </c>
      <c r="G1359" s="122">
        <v>0</v>
      </c>
      <c r="H1359" s="122">
        <v>1.68</v>
      </c>
      <c r="I1359" s="135">
        <v>1.67</v>
      </c>
      <c r="J1359" s="151">
        <f>Table_ForecastInput[[#This Row],[Quote]]/Table_ForecastInput[[#This Row],[Closer]]-100%</f>
        <v>5.9880239520957446E-3</v>
      </c>
      <c r="K1359" s="152"/>
      <c r="L1359" s="20">
        <v>-1</v>
      </c>
      <c r="M1359" s="139">
        <f>M1358+Table_ForecastInput[[#This Row],[gew./verl. EH]]</f>
        <v>124.27000000000012</v>
      </c>
    </row>
    <row r="1360" spans="2:13" ht="21" customHeight="1" x14ac:dyDescent="0.3">
      <c r="B1360" s="123">
        <v>45199</v>
      </c>
      <c r="C1360" s="120" t="s">
        <v>9</v>
      </c>
      <c r="D1360" s="121" t="s">
        <v>94</v>
      </c>
      <c r="E1360" s="121" t="s">
        <v>63</v>
      </c>
      <c r="F1360" s="121" t="s">
        <v>94</v>
      </c>
      <c r="G1360" s="122">
        <v>-0.5</v>
      </c>
      <c r="H1360" s="122">
        <v>1.78</v>
      </c>
      <c r="I1360" s="135">
        <v>1.74</v>
      </c>
      <c r="J1360" s="151">
        <f>Table_ForecastInput[[#This Row],[Quote]]/Table_ForecastInput[[#This Row],[Closer]]-100%</f>
        <v>2.2988505747126409E-2</v>
      </c>
      <c r="K1360" s="152"/>
      <c r="L1360" s="20">
        <v>0.78</v>
      </c>
      <c r="M1360" s="139">
        <f>M1359+Table_ForecastInput[[#This Row],[gew./verl. EH]]</f>
        <v>125.05000000000013</v>
      </c>
    </row>
    <row r="1361" spans="2:13" ht="21" customHeight="1" x14ac:dyDescent="0.3">
      <c r="B1361" s="123">
        <v>45199</v>
      </c>
      <c r="C1361" s="120" t="s">
        <v>6</v>
      </c>
      <c r="D1361" s="121" t="s">
        <v>73</v>
      </c>
      <c r="E1361" s="121" t="s">
        <v>93</v>
      </c>
      <c r="F1361" s="121" t="s">
        <v>73</v>
      </c>
      <c r="G1361" s="122">
        <v>0</v>
      </c>
      <c r="H1361" s="122">
        <v>1.69</v>
      </c>
      <c r="I1361" s="135">
        <v>1.82</v>
      </c>
      <c r="J1361" s="151">
        <f>Table_ForecastInput[[#This Row],[Quote]]/Table_ForecastInput[[#This Row],[Closer]]-100%</f>
        <v>-7.1428571428571508E-2</v>
      </c>
      <c r="K1361" s="152"/>
      <c r="L1361" s="20">
        <v>0.69</v>
      </c>
      <c r="M1361" s="139">
        <f>M1360+Table_ForecastInput[[#This Row],[gew./verl. EH]]</f>
        <v>125.74000000000012</v>
      </c>
    </row>
    <row r="1362" spans="2:13" ht="21" customHeight="1" x14ac:dyDescent="0.3">
      <c r="B1362" s="123">
        <v>45200</v>
      </c>
      <c r="C1362" s="120" t="s">
        <v>6</v>
      </c>
      <c r="D1362" s="121" t="s">
        <v>7</v>
      </c>
      <c r="E1362" s="121" t="s">
        <v>25</v>
      </c>
      <c r="F1362" s="121" t="s">
        <v>7</v>
      </c>
      <c r="G1362" s="122">
        <v>-0.5</v>
      </c>
      <c r="H1362" s="122">
        <v>1.79</v>
      </c>
      <c r="I1362" s="135">
        <v>1.8</v>
      </c>
      <c r="J1362" s="151">
        <f>Table_ForecastInput[[#This Row],[Quote]]/Table_ForecastInput[[#This Row],[Closer]]-100%</f>
        <v>-5.5555555555555358E-3</v>
      </c>
      <c r="K1362" s="152"/>
      <c r="L1362" s="20">
        <v>-1</v>
      </c>
      <c r="M1362" s="139">
        <f>M1361+Table_ForecastInput[[#This Row],[gew./verl. EH]]</f>
        <v>124.74000000000012</v>
      </c>
    </row>
    <row r="1363" spans="2:13" ht="21" customHeight="1" x14ac:dyDescent="0.3">
      <c r="B1363" s="123">
        <v>45200</v>
      </c>
      <c r="C1363" s="120" t="s">
        <v>21</v>
      </c>
      <c r="D1363" s="121" t="s">
        <v>263</v>
      </c>
      <c r="E1363" s="121" t="s">
        <v>69</v>
      </c>
      <c r="F1363" s="121" t="s">
        <v>69</v>
      </c>
      <c r="G1363" s="122">
        <v>0</v>
      </c>
      <c r="H1363" s="122">
        <v>1.83</v>
      </c>
      <c r="I1363" s="135">
        <v>1.74</v>
      </c>
      <c r="J1363" s="151">
        <f>Table_ForecastInput[[#This Row],[Quote]]/Table_ForecastInput[[#This Row],[Closer]]-100%</f>
        <v>5.1724137931034475E-2</v>
      </c>
      <c r="K1363" s="152"/>
      <c r="L1363" s="20">
        <v>-1</v>
      </c>
      <c r="M1363" s="139">
        <f>M1362+Table_ForecastInput[[#This Row],[gew./verl. EH]]</f>
        <v>123.74000000000012</v>
      </c>
    </row>
    <row r="1364" spans="2:13" ht="21" customHeight="1" x14ac:dyDescent="0.3">
      <c r="B1364" s="123">
        <v>45200</v>
      </c>
      <c r="C1364" s="120" t="s">
        <v>18</v>
      </c>
      <c r="D1364" s="121" t="s">
        <v>121</v>
      </c>
      <c r="E1364" s="121" t="s">
        <v>223</v>
      </c>
      <c r="F1364" s="121" t="s">
        <v>121</v>
      </c>
      <c r="G1364" s="122">
        <v>-1</v>
      </c>
      <c r="H1364" s="122">
        <v>1.6</v>
      </c>
      <c r="I1364" s="135">
        <v>1.51</v>
      </c>
      <c r="J1364" s="151">
        <f>Table_ForecastInput[[#This Row],[Quote]]/Table_ForecastInput[[#This Row],[Closer]]-100%</f>
        <v>5.9602649006622599E-2</v>
      </c>
      <c r="K1364" s="152"/>
      <c r="L1364" s="20">
        <v>0</v>
      </c>
      <c r="M1364" s="139">
        <f>M1363+Table_ForecastInput[[#This Row],[gew./verl. EH]]</f>
        <v>123.74000000000012</v>
      </c>
    </row>
    <row r="1365" spans="2:13" ht="21" customHeight="1" x14ac:dyDescent="0.3">
      <c r="B1365" s="123">
        <v>45201</v>
      </c>
      <c r="C1365" s="120" t="s">
        <v>9</v>
      </c>
      <c r="D1365" s="121" t="s">
        <v>10</v>
      </c>
      <c r="E1365" s="121" t="s">
        <v>92</v>
      </c>
      <c r="F1365" s="121" t="s">
        <v>10</v>
      </c>
      <c r="G1365" s="122">
        <v>-1</v>
      </c>
      <c r="H1365" s="122">
        <v>1.81</v>
      </c>
      <c r="I1365" s="135">
        <v>1.94</v>
      </c>
      <c r="J1365" s="151">
        <f>Table_ForecastInput[[#This Row],[Quote]]/Table_ForecastInput[[#This Row],[Closer]]-100%</f>
        <v>-6.7010309278350499E-2</v>
      </c>
      <c r="K1365" s="152"/>
      <c r="L1365" s="20">
        <v>0.81</v>
      </c>
      <c r="M1365" s="139">
        <f>M1364+Table_ForecastInput[[#This Row],[gew./verl. EH]]</f>
        <v>124.55000000000013</v>
      </c>
    </row>
    <row r="1366" spans="2:13" ht="21" customHeight="1" x14ac:dyDescent="0.3">
      <c r="B1366" s="123">
        <v>45202</v>
      </c>
      <c r="C1366" s="120" t="s">
        <v>6</v>
      </c>
      <c r="D1366" s="121" t="s">
        <v>144</v>
      </c>
      <c r="E1366" s="121" t="s">
        <v>264</v>
      </c>
      <c r="F1366" s="121" t="s">
        <v>144</v>
      </c>
      <c r="G1366" s="122">
        <v>-0.25</v>
      </c>
      <c r="H1366" s="122">
        <v>1.74</v>
      </c>
      <c r="I1366" s="135">
        <v>1.74</v>
      </c>
      <c r="J1366" s="151">
        <f>Table_ForecastInput[[#This Row],[Quote]]/Table_ForecastInput[[#This Row],[Closer]]-100%</f>
        <v>0</v>
      </c>
      <c r="K1366" s="152"/>
      <c r="L1366" s="20">
        <v>-0.5</v>
      </c>
      <c r="M1366" s="139">
        <f>M1365+Table_ForecastInput[[#This Row],[gew./verl. EH]]</f>
        <v>124.05000000000013</v>
      </c>
    </row>
    <row r="1367" spans="2:13" ht="21" customHeight="1" x14ac:dyDescent="0.3">
      <c r="B1367" s="123">
        <v>45206</v>
      </c>
      <c r="C1367" s="120" t="s">
        <v>99</v>
      </c>
      <c r="D1367" s="121" t="s">
        <v>265</v>
      </c>
      <c r="E1367" s="121" t="s">
        <v>266</v>
      </c>
      <c r="F1367" s="121" t="s">
        <v>266</v>
      </c>
      <c r="G1367" s="122">
        <v>-0.5</v>
      </c>
      <c r="H1367" s="122">
        <v>1.89</v>
      </c>
      <c r="I1367" s="135">
        <v>1.83</v>
      </c>
      <c r="J1367" s="151">
        <f>Table_ForecastInput[[#This Row],[Quote]]/Table_ForecastInput[[#This Row],[Closer]]-100%</f>
        <v>3.2786885245901454E-2</v>
      </c>
      <c r="K1367" s="152"/>
      <c r="L1367" s="20">
        <v>-1</v>
      </c>
      <c r="M1367" s="139">
        <f>M1366+Table_ForecastInput[[#This Row],[gew./verl. EH]]</f>
        <v>123.05000000000013</v>
      </c>
    </row>
    <row r="1368" spans="2:13" ht="21" customHeight="1" x14ac:dyDescent="0.3">
      <c r="B1368" s="123">
        <v>45206</v>
      </c>
      <c r="C1368" s="120" t="s">
        <v>16</v>
      </c>
      <c r="D1368" s="121" t="s">
        <v>117</v>
      </c>
      <c r="E1368" s="121" t="s">
        <v>248</v>
      </c>
      <c r="F1368" s="121" t="s">
        <v>116</v>
      </c>
      <c r="G1368" s="122">
        <v>-0.5</v>
      </c>
      <c r="H1368" s="122">
        <v>1.7</v>
      </c>
      <c r="I1368" s="135">
        <v>1.68</v>
      </c>
      <c r="J1368" s="151">
        <f>Table_ForecastInput[[#This Row],[Quote]]/Table_ForecastInput[[#This Row],[Closer]]-100%</f>
        <v>1.1904761904761862E-2</v>
      </c>
      <c r="K1368" s="152"/>
      <c r="L1368" s="20">
        <v>0.7</v>
      </c>
      <c r="M1368" s="139">
        <f>M1367+Table_ForecastInput[[#This Row],[gew./verl. EH]]</f>
        <v>123.75000000000013</v>
      </c>
    </row>
    <row r="1369" spans="2:13" ht="21" customHeight="1" x14ac:dyDescent="0.3">
      <c r="B1369" s="123">
        <v>45206</v>
      </c>
      <c r="C1369" s="120" t="s">
        <v>6</v>
      </c>
      <c r="D1369" s="121" t="s">
        <v>127</v>
      </c>
      <c r="E1369" s="121" t="s">
        <v>7</v>
      </c>
      <c r="F1369" s="121" t="s">
        <v>7</v>
      </c>
      <c r="G1369" s="122">
        <v>-0.5</v>
      </c>
      <c r="H1369" s="122">
        <v>1.74</v>
      </c>
      <c r="I1369" s="135">
        <v>1.59</v>
      </c>
      <c r="J1369" s="151">
        <f>Table_ForecastInput[[#This Row],[Quote]]/Table_ForecastInput[[#This Row],[Closer]]-100%</f>
        <v>9.4339622641509413E-2</v>
      </c>
      <c r="K1369" s="152"/>
      <c r="L1369" s="20">
        <v>0.74</v>
      </c>
      <c r="M1369" s="139">
        <f>M1368+Table_ForecastInput[[#This Row],[gew./verl. EH]]</f>
        <v>124.49000000000012</v>
      </c>
    </row>
    <row r="1370" spans="2:13" ht="21" customHeight="1" x14ac:dyDescent="0.3">
      <c r="B1370" s="123">
        <v>45206</v>
      </c>
      <c r="C1370" s="120" t="s">
        <v>9</v>
      </c>
      <c r="D1370" s="121" t="s">
        <v>38</v>
      </c>
      <c r="E1370" s="121" t="s">
        <v>61</v>
      </c>
      <c r="F1370" s="121" t="s">
        <v>38</v>
      </c>
      <c r="G1370" s="122">
        <v>-0.5</v>
      </c>
      <c r="H1370" s="122">
        <v>1.85</v>
      </c>
      <c r="I1370" s="135">
        <v>2</v>
      </c>
      <c r="J1370" s="151">
        <f>Table_ForecastInput[[#This Row],[Quote]]/Table_ForecastInput[[#This Row],[Closer]]-100%</f>
        <v>-7.4999999999999956E-2</v>
      </c>
      <c r="K1370" s="152"/>
      <c r="L1370" s="20">
        <v>0.85000000000000009</v>
      </c>
      <c r="M1370" s="139">
        <f>M1369+Table_ForecastInput[[#This Row],[gew./verl. EH]]</f>
        <v>125.34000000000012</v>
      </c>
    </row>
    <row r="1371" spans="2:13" ht="21" customHeight="1" x14ac:dyDescent="0.3">
      <c r="B1371" s="123">
        <v>45206</v>
      </c>
      <c r="C1371" s="120" t="s">
        <v>21</v>
      </c>
      <c r="D1371" s="121" t="s">
        <v>69</v>
      </c>
      <c r="E1371" s="121" t="s">
        <v>22</v>
      </c>
      <c r="F1371" s="121" t="s">
        <v>22</v>
      </c>
      <c r="G1371" s="122">
        <v>0</v>
      </c>
      <c r="H1371" s="122">
        <v>1.79</v>
      </c>
      <c r="I1371" s="135">
        <v>1.85</v>
      </c>
      <c r="J1371" s="151">
        <f>Table_ForecastInput[[#This Row],[Quote]]/Table_ForecastInput[[#This Row],[Closer]]-100%</f>
        <v>-3.2432432432432434E-2</v>
      </c>
      <c r="K1371" s="152"/>
      <c r="L1371" s="20">
        <v>0.79</v>
      </c>
      <c r="M1371" s="139">
        <f>M1370+Table_ForecastInput[[#This Row],[gew./verl. EH]]</f>
        <v>126.13000000000012</v>
      </c>
    </row>
    <row r="1372" spans="2:13" ht="21" customHeight="1" x14ac:dyDescent="0.3">
      <c r="B1372" s="123">
        <v>45207</v>
      </c>
      <c r="C1372" s="120" t="s">
        <v>6</v>
      </c>
      <c r="D1372" s="121" t="s">
        <v>25</v>
      </c>
      <c r="E1372" s="121" t="s">
        <v>72</v>
      </c>
      <c r="F1372" s="121" t="s">
        <v>25</v>
      </c>
      <c r="G1372" s="122">
        <v>-0.5</v>
      </c>
      <c r="H1372" s="122">
        <v>1.81</v>
      </c>
      <c r="I1372" s="135">
        <v>1.71</v>
      </c>
      <c r="J1372" s="151">
        <f>Table_ForecastInput[[#This Row],[Quote]]/Table_ForecastInput[[#This Row],[Closer]]-100%</f>
        <v>5.8479532163742798E-2</v>
      </c>
      <c r="K1372" s="152"/>
      <c r="L1372" s="20">
        <v>-1</v>
      </c>
      <c r="M1372" s="139">
        <f>M1371+Table_ForecastInput[[#This Row],[gew./verl. EH]]</f>
        <v>125.13000000000012</v>
      </c>
    </row>
    <row r="1373" spans="2:13" ht="21" customHeight="1" x14ac:dyDescent="0.3">
      <c r="B1373" s="123">
        <v>45207</v>
      </c>
      <c r="C1373" s="120" t="s">
        <v>21</v>
      </c>
      <c r="D1373" s="121" t="s">
        <v>95</v>
      </c>
      <c r="E1373" s="121" t="s">
        <v>125</v>
      </c>
      <c r="F1373" s="121" t="s">
        <v>95</v>
      </c>
      <c r="G1373" s="122">
        <v>-1.25</v>
      </c>
      <c r="H1373" s="122">
        <v>1.75</v>
      </c>
      <c r="I1373" s="135">
        <v>1.56</v>
      </c>
      <c r="J1373" s="151">
        <f>Table_ForecastInput[[#This Row],[Quote]]/Table_ForecastInput[[#This Row],[Closer]]-100%</f>
        <v>0.12179487179487181</v>
      </c>
      <c r="K1373" s="152"/>
      <c r="L1373" s="20">
        <v>0.75</v>
      </c>
      <c r="M1373" s="139">
        <f>M1372+Table_ForecastInput[[#This Row],[gew./verl. EH]]</f>
        <v>125.88000000000012</v>
      </c>
    </row>
    <row r="1374" spans="2:13" ht="21" customHeight="1" x14ac:dyDescent="0.3">
      <c r="B1374" s="123">
        <v>45207</v>
      </c>
      <c r="C1374" s="120" t="s">
        <v>99</v>
      </c>
      <c r="D1374" s="121" t="s">
        <v>172</v>
      </c>
      <c r="E1374" s="121" t="s">
        <v>168</v>
      </c>
      <c r="F1374" s="121" t="s">
        <v>172</v>
      </c>
      <c r="G1374" s="122">
        <v>0.25</v>
      </c>
      <c r="H1374" s="122">
        <v>1.76</v>
      </c>
      <c r="I1374" s="135">
        <v>1.49</v>
      </c>
      <c r="J1374" s="151">
        <f>Table_ForecastInput[[#This Row],[Quote]]/Table_ForecastInput[[#This Row],[Closer]]-100%</f>
        <v>0.18120805369127524</v>
      </c>
      <c r="K1374" s="152"/>
      <c r="L1374" s="20">
        <v>0.76</v>
      </c>
      <c r="M1374" s="139">
        <f>M1373+Table_ForecastInput[[#This Row],[gew./verl. EH]]</f>
        <v>126.64000000000013</v>
      </c>
    </row>
    <row r="1375" spans="2:13" ht="21" customHeight="1" x14ac:dyDescent="0.3">
      <c r="B1375" s="123">
        <v>45207</v>
      </c>
      <c r="C1375" s="120" t="s">
        <v>16</v>
      </c>
      <c r="D1375" s="121" t="s">
        <v>138</v>
      </c>
      <c r="E1375" s="121" t="s">
        <v>86</v>
      </c>
      <c r="F1375" s="121" t="s">
        <v>86</v>
      </c>
      <c r="G1375" s="122">
        <v>0</v>
      </c>
      <c r="H1375" s="122">
        <v>1.77</v>
      </c>
      <c r="I1375" s="135">
        <v>1.78</v>
      </c>
      <c r="J1375" s="151">
        <f>Table_ForecastInput[[#This Row],[Quote]]/Table_ForecastInput[[#This Row],[Closer]]-100%</f>
        <v>-5.6179775280899014E-3</v>
      </c>
      <c r="K1375" s="152"/>
      <c r="L1375" s="20">
        <v>-1</v>
      </c>
      <c r="M1375" s="139">
        <f>M1374+Table_ForecastInput[[#This Row],[gew./verl. EH]]</f>
        <v>125.64000000000013</v>
      </c>
    </row>
    <row r="1376" spans="2:13" ht="21" customHeight="1" x14ac:dyDescent="0.3">
      <c r="B1376" s="123">
        <v>45207</v>
      </c>
      <c r="C1376" s="120" t="s">
        <v>9</v>
      </c>
      <c r="D1376" s="121" t="s">
        <v>92</v>
      </c>
      <c r="E1376" s="121" t="s">
        <v>58</v>
      </c>
      <c r="F1376" s="121" t="s">
        <v>58</v>
      </c>
      <c r="G1376" s="122">
        <v>-0.5</v>
      </c>
      <c r="H1376" s="122">
        <v>1.88</v>
      </c>
      <c r="I1376" s="135">
        <v>1.74</v>
      </c>
      <c r="J1376" s="151">
        <f>Table_ForecastInput[[#This Row],[Quote]]/Table_ForecastInput[[#This Row],[Closer]]-100%</f>
        <v>8.0459770114942541E-2</v>
      </c>
      <c r="K1376" s="152"/>
      <c r="L1376" s="20">
        <v>0.87999999999999989</v>
      </c>
      <c r="M1376" s="139">
        <f>M1375+Table_ForecastInput[[#This Row],[gew./verl. EH]]</f>
        <v>126.52000000000012</v>
      </c>
    </row>
    <row r="1377" spans="2:13" ht="21" customHeight="1" x14ac:dyDescent="0.3">
      <c r="B1377" s="123">
        <v>45220</v>
      </c>
      <c r="C1377" s="120" t="s">
        <v>21</v>
      </c>
      <c r="D1377" s="121" t="s">
        <v>22</v>
      </c>
      <c r="E1377" s="121" t="s">
        <v>24</v>
      </c>
      <c r="F1377" s="121" t="s">
        <v>22</v>
      </c>
      <c r="G1377" s="122">
        <v>0</v>
      </c>
      <c r="H1377" s="122">
        <v>1.6</v>
      </c>
      <c r="I1377" s="135">
        <v>1.5</v>
      </c>
      <c r="J1377" s="151">
        <f>Table_ForecastInput[[#This Row],[Quote]]/Table_ForecastInput[[#This Row],[Closer]]-100%</f>
        <v>6.6666666666666652E-2</v>
      </c>
      <c r="K1377" s="152"/>
      <c r="L1377" s="20">
        <v>-1</v>
      </c>
      <c r="M1377" s="139">
        <f>M1376+Table_ForecastInput[[#This Row],[gew./verl. EH]]</f>
        <v>125.52000000000012</v>
      </c>
    </row>
    <row r="1378" spans="2:13" ht="21" customHeight="1" x14ac:dyDescent="0.3">
      <c r="B1378" s="123">
        <v>45220</v>
      </c>
      <c r="C1378" s="120" t="s">
        <v>21</v>
      </c>
      <c r="D1378" s="121" t="s">
        <v>53</v>
      </c>
      <c r="E1378" s="121" t="s">
        <v>52</v>
      </c>
      <c r="F1378" s="121" t="s">
        <v>53</v>
      </c>
      <c r="G1378" s="122">
        <v>-0.5</v>
      </c>
      <c r="H1378" s="122">
        <v>1.72</v>
      </c>
      <c r="I1378" s="135">
        <v>1.8</v>
      </c>
      <c r="J1378" s="151">
        <f>Table_ForecastInput[[#This Row],[Quote]]/Table_ForecastInput[[#This Row],[Closer]]-100%</f>
        <v>-4.4444444444444509E-2</v>
      </c>
      <c r="K1378" s="152"/>
      <c r="L1378" s="20">
        <v>0.72</v>
      </c>
      <c r="M1378" s="139">
        <f>M1377+Table_ForecastInput[[#This Row],[gew./verl. EH]]</f>
        <v>126.24000000000012</v>
      </c>
    </row>
    <row r="1379" spans="2:13" ht="21" customHeight="1" x14ac:dyDescent="0.3">
      <c r="B1379" s="123">
        <v>45220</v>
      </c>
      <c r="C1379" s="120" t="s">
        <v>9</v>
      </c>
      <c r="D1379" s="121" t="s">
        <v>61</v>
      </c>
      <c r="E1379" s="121" t="s">
        <v>131</v>
      </c>
      <c r="F1379" s="121" t="s">
        <v>131</v>
      </c>
      <c r="G1379" s="122">
        <v>-0.5</v>
      </c>
      <c r="H1379" s="122">
        <v>1.75</v>
      </c>
      <c r="I1379" s="135">
        <v>1.71</v>
      </c>
      <c r="J1379" s="151">
        <f>Table_ForecastInput[[#This Row],[Quote]]/Table_ForecastInput[[#This Row],[Closer]]-100%</f>
        <v>2.3391812865497075E-2</v>
      </c>
      <c r="K1379" s="152"/>
      <c r="L1379" s="20">
        <v>0.75</v>
      </c>
      <c r="M1379" s="139">
        <f>M1378+Table_ForecastInput[[#This Row],[gew./verl. EH]]</f>
        <v>126.99000000000012</v>
      </c>
    </row>
    <row r="1380" spans="2:13" ht="21" customHeight="1" x14ac:dyDescent="0.3">
      <c r="B1380" s="123">
        <v>45220</v>
      </c>
      <c r="C1380" s="120" t="s">
        <v>16</v>
      </c>
      <c r="D1380" s="121" t="s">
        <v>261</v>
      </c>
      <c r="E1380" s="121" t="s">
        <v>68</v>
      </c>
      <c r="F1380" s="121" t="s">
        <v>68</v>
      </c>
      <c r="G1380" s="122">
        <v>-1</v>
      </c>
      <c r="H1380" s="122">
        <v>1.68</v>
      </c>
      <c r="I1380" s="135">
        <v>1.55</v>
      </c>
      <c r="J1380" s="151">
        <f>Table_ForecastInput[[#This Row],[Quote]]/Table_ForecastInput[[#This Row],[Closer]]-100%</f>
        <v>8.3870967741935365E-2</v>
      </c>
      <c r="K1380" s="152"/>
      <c r="L1380" s="20">
        <v>0</v>
      </c>
      <c r="M1380" s="139">
        <f>M1379+Table_ForecastInput[[#This Row],[gew./verl. EH]]</f>
        <v>126.99000000000012</v>
      </c>
    </row>
    <row r="1381" spans="2:13" ht="21" customHeight="1" x14ac:dyDescent="0.3">
      <c r="B1381" s="123">
        <v>45220</v>
      </c>
      <c r="C1381" s="120" t="s">
        <v>18</v>
      </c>
      <c r="D1381" s="121" t="s">
        <v>55</v>
      </c>
      <c r="E1381" s="121" t="s">
        <v>121</v>
      </c>
      <c r="F1381" s="121" t="s">
        <v>121</v>
      </c>
      <c r="G1381" s="122">
        <v>-0.25</v>
      </c>
      <c r="H1381" s="122">
        <v>1.84</v>
      </c>
      <c r="I1381" s="135">
        <v>1.84</v>
      </c>
      <c r="J1381" s="151">
        <f>Table_ForecastInput[[#This Row],[Quote]]/Table_ForecastInput[[#This Row],[Closer]]-100%</f>
        <v>0</v>
      </c>
      <c r="K1381" s="152"/>
      <c r="L1381" s="20">
        <v>0.84000000000000008</v>
      </c>
      <c r="M1381" s="139">
        <f>M1380+Table_ForecastInput[[#This Row],[gew./verl. EH]]</f>
        <v>127.83000000000013</v>
      </c>
    </row>
    <row r="1382" spans="2:13" ht="21" customHeight="1" x14ac:dyDescent="0.3">
      <c r="B1382" s="123">
        <v>45221</v>
      </c>
      <c r="C1382" s="120" t="s">
        <v>9</v>
      </c>
      <c r="D1382" s="121" t="s">
        <v>58</v>
      </c>
      <c r="E1382" s="121" t="s">
        <v>42</v>
      </c>
      <c r="F1382" s="121" t="s">
        <v>58</v>
      </c>
      <c r="G1382" s="122">
        <v>-0.5</v>
      </c>
      <c r="H1382" s="122">
        <v>1.72</v>
      </c>
      <c r="I1382" s="135">
        <v>1.74</v>
      </c>
      <c r="J1382" s="151">
        <f>Table_ForecastInput[[#This Row],[Quote]]/Table_ForecastInput[[#This Row],[Closer]]-100%</f>
        <v>-1.1494252873563204E-2</v>
      </c>
      <c r="K1382" s="152"/>
      <c r="L1382" s="20">
        <v>0.72</v>
      </c>
      <c r="M1382" s="139">
        <f>M1381+Table_ForecastInput[[#This Row],[gew./verl. EH]]</f>
        <v>128.55000000000013</v>
      </c>
    </row>
    <row r="1383" spans="2:13" ht="21" customHeight="1" x14ac:dyDescent="0.3">
      <c r="B1383" s="123">
        <v>45221</v>
      </c>
      <c r="C1383" s="120" t="s">
        <v>6</v>
      </c>
      <c r="D1383" s="121" t="s">
        <v>33</v>
      </c>
      <c r="E1383" s="121" t="s">
        <v>197</v>
      </c>
      <c r="F1383" s="121" t="s">
        <v>197</v>
      </c>
      <c r="G1383" s="122">
        <v>0</v>
      </c>
      <c r="H1383" s="122">
        <v>1.81</v>
      </c>
      <c r="I1383" s="135">
        <v>1.69</v>
      </c>
      <c r="J1383" s="151">
        <f>Table_ForecastInput[[#This Row],[Quote]]/Table_ForecastInput[[#This Row],[Closer]]-100%</f>
        <v>7.1005917159763454E-2</v>
      </c>
      <c r="K1383" s="152"/>
      <c r="L1383" s="20">
        <v>-1</v>
      </c>
      <c r="M1383" s="139">
        <f>M1382+Table_ForecastInput[[#This Row],[gew./verl. EH]]</f>
        <v>127.55000000000013</v>
      </c>
    </row>
    <row r="1384" spans="2:13" ht="21" customHeight="1" x14ac:dyDescent="0.3">
      <c r="B1384" s="123">
        <v>45221</v>
      </c>
      <c r="C1384" s="120" t="s">
        <v>21</v>
      </c>
      <c r="D1384" s="121" t="s">
        <v>125</v>
      </c>
      <c r="E1384" s="121" t="s">
        <v>60</v>
      </c>
      <c r="F1384" s="121" t="s">
        <v>60</v>
      </c>
      <c r="G1384" s="122">
        <v>0.5</v>
      </c>
      <c r="H1384" s="122">
        <v>1.78</v>
      </c>
      <c r="I1384" s="135">
        <v>1.59</v>
      </c>
      <c r="J1384" s="151">
        <f>Table_ForecastInput[[#This Row],[Quote]]/Table_ForecastInput[[#This Row],[Closer]]-100%</f>
        <v>0.11949685534591192</v>
      </c>
      <c r="K1384" s="152"/>
      <c r="L1384" s="20">
        <v>-1</v>
      </c>
      <c r="M1384" s="139">
        <f>M1383+Table_ForecastInput[[#This Row],[gew./verl. EH]]</f>
        <v>126.55000000000013</v>
      </c>
    </row>
    <row r="1385" spans="2:13" ht="21" customHeight="1" x14ac:dyDescent="0.3">
      <c r="B1385" s="123">
        <v>45221</v>
      </c>
      <c r="C1385" s="120" t="s">
        <v>18</v>
      </c>
      <c r="D1385" s="121" t="s">
        <v>20</v>
      </c>
      <c r="E1385" s="121" t="s">
        <v>267</v>
      </c>
      <c r="F1385" s="121" t="s">
        <v>20</v>
      </c>
      <c r="G1385" s="122">
        <v>-1</v>
      </c>
      <c r="H1385" s="122">
        <v>1.9</v>
      </c>
      <c r="I1385" s="135">
        <v>1.59</v>
      </c>
      <c r="J1385" s="151">
        <f>Table_ForecastInput[[#This Row],[Quote]]/Table_ForecastInput[[#This Row],[Closer]]-100%</f>
        <v>0.19496855345911945</v>
      </c>
      <c r="K1385" s="152"/>
      <c r="L1385" s="20">
        <v>0.89999999999999991</v>
      </c>
      <c r="M1385" s="139">
        <f>M1384+Table_ForecastInput[[#This Row],[gew./verl. EH]]</f>
        <v>127.45000000000013</v>
      </c>
    </row>
    <row r="1386" spans="2:13" ht="21" customHeight="1" x14ac:dyDescent="0.3">
      <c r="B1386" s="123">
        <v>45221</v>
      </c>
      <c r="C1386" s="120" t="s">
        <v>99</v>
      </c>
      <c r="D1386" s="121" t="s">
        <v>106</v>
      </c>
      <c r="E1386" s="121" t="s">
        <v>172</v>
      </c>
      <c r="F1386" s="121" t="s">
        <v>106</v>
      </c>
      <c r="G1386" s="122">
        <v>-0.25</v>
      </c>
      <c r="H1386" s="122">
        <v>1.69</v>
      </c>
      <c r="I1386" s="135">
        <v>1.69</v>
      </c>
      <c r="J1386" s="151">
        <f>Table_ForecastInput[[#This Row],[Quote]]/Table_ForecastInput[[#This Row],[Closer]]-100%</f>
        <v>0</v>
      </c>
      <c r="K1386" s="152"/>
      <c r="L1386" s="20">
        <v>-0.5</v>
      </c>
      <c r="M1386" s="139">
        <f>M1385+Table_ForecastInput[[#This Row],[gew./verl. EH]]</f>
        <v>126.95000000000013</v>
      </c>
    </row>
    <row r="1387" spans="2:13" ht="21" customHeight="1" x14ac:dyDescent="0.3">
      <c r="B1387" s="123">
        <v>45221</v>
      </c>
      <c r="C1387" s="120" t="s">
        <v>9</v>
      </c>
      <c r="D1387" s="121" t="s">
        <v>31</v>
      </c>
      <c r="E1387" s="121" t="s">
        <v>15</v>
      </c>
      <c r="F1387" s="121" t="s">
        <v>31</v>
      </c>
      <c r="G1387" s="122">
        <v>-0.75</v>
      </c>
      <c r="H1387" s="122">
        <v>1.7</v>
      </c>
      <c r="I1387" s="135">
        <v>1.65</v>
      </c>
      <c r="J1387" s="151">
        <f>Table_ForecastInput[[#This Row],[Quote]]/Table_ForecastInput[[#This Row],[Closer]]-100%</f>
        <v>3.0303030303030276E-2</v>
      </c>
      <c r="K1387" s="152"/>
      <c r="L1387" s="20">
        <v>0.7</v>
      </c>
      <c r="M1387" s="139">
        <f>M1386+Table_ForecastInput[[#This Row],[gew./verl. EH]]</f>
        <v>127.65000000000013</v>
      </c>
    </row>
    <row r="1388" spans="2:13" ht="21" customHeight="1" x14ac:dyDescent="0.3">
      <c r="B1388" s="123">
        <v>45222</v>
      </c>
      <c r="C1388" s="120" t="s">
        <v>9</v>
      </c>
      <c r="D1388" s="121" t="s">
        <v>10</v>
      </c>
      <c r="E1388" s="121" t="s">
        <v>89</v>
      </c>
      <c r="F1388" s="121" t="s">
        <v>10</v>
      </c>
      <c r="G1388" s="122">
        <v>-1</v>
      </c>
      <c r="H1388" s="122">
        <v>1.69</v>
      </c>
      <c r="I1388" s="135">
        <v>1.67</v>
      </c>
      <c r="J1388" s="151">
        <f>Table_ForecastInput[[#This Row],[Quote]]/Table_ForecastInput[[#This Row],[Closer]]-100%</f>
        <v>1.1976047904191711E-2</v>
      </c>
      <c r="K1388" s="152"/>
      <c r="L1388" s="20">
        <v>-1</v>
      </c>
      <c r="M1388" s="139">
        <f>M1387+Table_ForecastInput[[#This Row],[gew./verl. EH]]</f>
        <v>126.65000000000013</v>
      </c>
    </row>
    <row r="1389" spans="2:13" ht="21" customHeight="1" x14ac:dyDescent="0.3">
      <c r="B1389" s="123">
        <v>45222</v>
      </c>
      <c r="C1389" s="120" t="s">
        <v>16</v>
      </c>
      <c r="D1389" s="121" t="s">
        <v>97</v>
      </c>
      <c r="E1389" s="121" t="s">
        <v>75</v>
      </c>
      <c r="F1389" s="121" t="s">
        <v>97</v>
      </c>
      <c r="G1389" s="122">
        <v>-1</v>
      </c>
      <c r="H1389" s="122">
        <v>1.8</v>
      </c>
      <c r="I1389" s="135">
        <v>1.79</v>
      </c>
      <c r="J1389" s="151">
        <f>Table_ForecastInput[[#This Row],[Quote]]/Table_ForecastInput[[#This Row],[Closer]]-100%</f>
        <v>5.5865921787709993E-3</v>
      </c>
      <c r="K1389" s="152"/>
      <c r="L1389" s="20">
        <v>0.8</v>
      </c>
      <c r="M1389" s="139">
        <f>M1388+Table_ForecastInput[[#This Row],[gew./verl. EH]]</f>
        <v>127.45000000000013</v>
      </c>
    </row>
    <row r="1390" spans="2:13" ht="21" customHeight="1" x14ac:dyDescent="0.3">
      <c r="B1390" s="123">
        <v>45225</v>
      </c>
      <c r="C1390" s="120" t="s">
        <v>9</v>
      </c>
      <c r="D1390" s="121" t="s">
        <v>268</v>
      </c>
      <c r="E1390" s="121" t="s">
        <v>269</v>
      </c>
      <c r="F1390" s="121" t="s">
        <v>269</v>
      </c>
      <c r="G1390" s="122">
        <v>-0.5</v>
      </c>
      <c r="H1390" s="122">
        <v>1.88</v>
      </c>
      <c r="I1390" s="135">
        <v>1.72</v>
      </c>
      <c r="J1390" s="151">
        <f>Table_ForecastInput[[#This Row],[Quote]]/Table_ForecastInput[[#This Row],[Closer]]-100%</f>
        <v>9.3023255813953432E-2</v>
      </c>
      <c r="K1390" s="152"/>
      <c r="L1390" s="20">
        <v>-1</v>
      </c>
      <c r="M1390" s="139">
        <f>M1389+Table_ForecastInput[[#This Row],[gew./verl. EH]]</f>
        <v>126.45000000000013</v>
      </c>
    </row>
    <row r="1391" spans="2:13" ht="21" customHeight="1" x14ac:dyDescent="0.3">
      <c r="B1391" s="123">
        <v>45226</v>
      </c>
      <c r="C1391" s="120" t="s">
        <v>6</v>
      </c>
      <c r="D1391" s="121" t="s">
        <v>232</v>
      </c>
      <c r="E1391" s="121" t="s">
        <v>7</v>
      </c>
      <c r="F1391" s="121" t="s">
        <v>7</v>
      </c>
      <c r="G1391" s="122">
        <v>-0.5</v>
      </c>
      <c r="H1391" s="122">
        <v>1.89</v>
      </c>
      <c r="I1391" s="135">
        <v>2.0699999999999998</v>
      </c>
      <c r="J1391" s="151">
        <f>Table_ForecastInput[[#This Row],[Quote]]/Table_ForecastInput[[#This Row],[Closer]]-100%</f>
        <v>-8.6956521739130377E-2</v>
      </c>
      <c r="K1391" s="152"/>
      <c r="L1391" s="20">
        <v>0.8899999999999999</v>
      </c>
      <c r="M1391" s="139">
        <f>M1390+Table_ForecastInput[[#This Row],[gew./verl. EH]]</f>
        <v>127.34000000000013</v>
      </c>
    </row>
    <row r="1392" spans="2:13" ht="21" customHeight="1" x14ac:dyDescent="0.3">
      <c r="B1392" s="123">
        <v>45226</v>
      </c>
      <c r="C1392" s="120" t="s">
        <v>16</v>
      </c>
      <c r="D1392" s="121" t="s">
        <v>195</v>
      </c>
      <c r="E1392" s="121" t="s">
        <v>97</v>
      </c>
      <c r="F1392" s="121" t="s">
        <v>97</v>
      </c>
      <c r="G1392" s="122">
        <v>-0.5</v>
      </c>
      <c r="H1392" s="122">
        <v>1.84</v>
      </c>
      <c r="I1392" s="135">
        <v>1.79</v>
      </c>
      <c r="J1392" s="151">
        <f>Table_ForecastInput[[#This Row],[Quote]]/Table_ForecastInput[[#This Row],[Closer]]-100%</f>
        <v>2.7932960893854775E-2</v>
      </c>
      <c r="K1392" s="152"/>
      <c r="L1392" s="20">
        <v>0.84000000000000008</v>
      </c>
      <c r="M1392" s="139">
        <f>M1391+Table_ForecastInput[[#This Row],[gew./verl. EH]]</f>
        <v>128.18000000000012</v>
      </c>
    </row>
    <row r="1393" spans="2:13" ht="21" customHeight="1" x14ac:dyDescent="0.3">
      <c r="B1393" s="123">
        <v>45227</v>
      </c>
      <c r="C1393" s="120" t="s">
        <v>21</v>
      </c>
      <c r="D1393" s="121" t="s">
        <v>83</v>
      </c>
      <c r="E1393" s="121" t="s">
        <v>23</v>
      </c>
      <c r="F1393" s="121" t="s">
        <v>83</v>
      </c>
      <c r="G1393" s="122">
        <v>0.25</v>
      </c>
      <c r="H1393" s="122">
        <v>1.84</v>
      </c>
      <c r="I1393" s="135">
        <v>1.63</v>
      </c>
      <c r="J1393" s="151">
        <f>Table_ForecastInput[[#This Row],[Quote]]/Table_ForecastInput[[#This Row],[Closer]]-100%</f>
        <v>0.128834355828221</v>
      </c>
      <c r="K1393" s="152"/>
      <c r="L1393" s="20">
        <v>0.84000000000000008</v>
      </c>
      <c r="M1393" s="139">
        <f>M1392+Table_ForecastInput[[#This Row],[gew./verl. EH]]</f>
        <v>129.02000000000012</v>
      </c>
    </row>
    <row r="1394" spans="2:13" ht="21" customHeight="1" x14ac:dyDescent="0.3">
      <c r="B1394" s="123">
        <v>45227</v>
      </c>
      <c r="C1394" s="120" t="s">
        <v>16</v>
      </c>
      <c r="D1394" s="121" t="s">
        <v>270</v>
      </c>
      <c r="E1394" s="121" t="s">
        <v>271</v>
      </c>
      <c r="F1394" s="121" t="s">
        <v>271</v>
      </c>
      <c r="G1394" s="122">
        <v>0</v>
      </c>
      <c r="H1394" s="122">
        <v>1.57</v>
      </c>
      <c r="I1394" s="135">
        <v>1.47</v>
      </c>
      <c r="J1394" s="151">
        <f>Table_ForecastInput[[#This Row],[Quote]]/Table_ForecastInput[[#This Row],[Closer]]-100%</f>
        <v>6.8027210884353817E-2</v>
      </c>
      <c r="K1394" s="152"/>
      <c r="L1394" s="20">
        <v>0</v>
      </c>
      <c r="M1394" s="139">
        <f>M1393+Table_ForecastInput[[#This Row],[gew./verl. EH]]</f>
        <v>129.02000000000012</v>
      </c>
    </row>
    <row r="1395" spans="2:13" ht="21" customHeight="1" x14ac:dyDescent="0.3">
      <c r="B1395" s="123">
        <v>45227</v>
      </c>
      <c r="C1395" s="120" t="s">
        <v>18</v>
      </c>
      <c r="D1395" s="121" t="s">
        <v>84</v>
      </c>
      <c r="E1395" s="121" t="s">
        <v>129</v>
      </c>
      <c r="F1395" s="121" t="s">
        <v>129</v>
      </c>
      <c r="G1395" s="122">
        <v>0.25</v>
      </c>
      <c r="H1395" s="122">
        <v>1.75</v>
      </c>
      <c r="I1395" s="135">
        <v>1.7</v>
      </c>
      <c r="J1395" s="151">
        <f>Table_ForecastInput[[#This Row],[Quote]]/Table_ForecastInput[[#This Row],[Closer]]-100%</f>
        <v>2.941176470588247E-2</v>
      </c>
      <c r="K1395" s="152"/>
      <c r="L1395" s="20">
        <v>0.75</v>
      </c>
      <c r="M1395" s="139">
        <f>M1394+Table_ForecastInput[[#This Row],[gew./verl. EH]]</f>
        <v>129.77000000000012</v>
      </c>
    </row>
    <row r="1396" spans="2:13" ht="21" customHeight="1" x14ac:dyDescent="0.3">
      <c r="B1396" s="123">
        <v>45227</v>
      </c>
      <c r="C1396" s="120" t="s">
        <v>21</v>
      </c>
      <c r="D1396" s="121" t="s">
        <v>272</v>
      </c>
      <c r="E1396" s="121" t="s">
        <v>254</v>
      </c>
      <c r="F1396" s="121" t="s">
        <v>272</v>
      </c>
      <c r="G1396" s="122">
        <v>0.25</v>
      </c>
      <c r="H1396" s="122">
        <v>1.91</v>
      </c>
      <c r="I1396" s="135">
        <v>1.78</v>
      </c>
      <c r="J1396" s="151">
        <f>Table_ForecastInput[[#This Row],[Quote]]/Table_ForecastInput[[#This Row],[Closer]]-100%</f>
        <v>7.3033707865168385E-2</v>
      </c>
      <c r="K1396" s="152"/>
      <c r="L1396" s="20">
        <v>0.45499999999999996</v>
      </c>
      <c r="M1396" s="139">
        <f>M1395+Table_ForecastInput[[#This Row],[gew./verl. EH]]</f>
        <v>130.22500000000014</v>
      </c>
    </row>
    <row r="1397" spans="2:13" ht="21" customHeight="1" x14ac:dyDescent="0.3">
      <c r="B1397" s="123">
        <v>45227</v>
      </c>
      <c r="C1397" s="120" t="s">
        <v>9</v>
      </c>
      <c r="D1397" s="121" t="s">
        <v>38</v>
      </c>
      <c r="E1397" s="121" t="s">
        <v>12</v>
      </c>
      <c r="F1397" s="121" t="s">
        <v>38</v>
      </c>
      <c r="G1397" s="122">
        <v>-1</v>
      </c>
      <c r="H1397" s="122">
        <v>1.58</v>
      </c>
      <c r="I1397" s="135">
        <v>1.58</v>
      </c>
      <c r="J1397" s="151">
        <f>Table_ForecastInput[[#This Row],[Quote]]/Table_ForecastInput[[#This Row],[Closer]]-100%</f>
        <v>0</v>
      </c>
      <c r="K1397" s="152"/>
      <c r="L1397" s="20">
        <v>0</v>
      </c>
      <c r="M1397" s="139">
        <f>M1396+Table_ForecastInput[[#This Row],[gew./verl. EH]]</f>
        <v>130.22500000000014</v>
      </c>
    </row>
    <row r="1398" spans="2:13" ht="21" customHeight="1" x14ac:dyDescent="0.3">
      <c r="B1398" s="123">
        <v>45228</v>
      </c>
      <c r="C1398" s="120" t="s">
        <v>6</v>
      </c>
      <c r="D1398" s="121" t="s">
        <v>25</v>
      </c>
      <c r="E1398" s="121" t="s">
        <v>91</v>
      </c>
      <c r="F1398" s="121" t="s">
        <v>91</v>
      </c>
      <c r="G1398" s="122">
        <v>-1</v>
      </c>
      <c r="H1398" s="122">
        <v>1.79</v>
      </c>
      <c r="I1398" s="135">
        <v>1.91</v>
      </c>
      <c r="J1398" s="151">
        <f>Table_ForecastInput[[#This Row],[Quote]]/Table_ForecastInput[[#This Row],[Closer]]-100%</f>
        <v>-6.2827225130890008E-2</v>
      </c>
      <c r="K1398" s="152"/>
      <c r="L1398" s="20">
        <v>0</v>
      </c>
      <c r="M1398" s="139">
        <f>M1397+Table_ForecastInput[[#This Row],[gew./verl. EH]]</f>
        <v>130.22500000000014</v>
      </c>
    </row>
    <row r="1399" spans="2:13" ht="21" customHeight="1" x14ac:dyDescent="0.3">
      <c r="B1399" s="123">
        <v>45228</v>
      </c>
      <c r="C1399" s="120" t="s">
        <v>21</v>
      </c>
      <c r="D1399" s="121" t="s">
        <v>24</v>
      </c>
      <c r="E1399" s="121" t="s">
        <v>82</v>
      </c>
      <c r="F1399" s="121" t="s">
        <v>82</v>
      </c>
      <c r="G1399" s="122">
        <v>-0.25</v>
      </c>
      <c r="H1399" s="122">
        <v>1.88</v>
      </c>
      <c r="I1399" s="135">
        <v>1.92</v>
      </c>
      <c r="J1399" s="151">
        <f>Table_ForecastInput[[#This Row],[Quote]]/Table_ForecastInput[[#This Row],[Closer]]-100%</f>
        <v>-2.083333333333337E-2</v>
      </c>
      <c r="K1399" s="152"/>
      <c r="L1399" s="20">
        <v>-0.5</v>
      </c>
      <c r="M1399" s="139">
        <f>M1398+Table_ForecastInput[[#This Row],[gew./verl. EH]]</f>
        <v>129.72500000000014</v>
      </c>
    </row>
    <row r="1400" spans="2:13" ht="21" customHeight="1" x14ac:dyDescent="0.3">
      <c r="B1400" s="123">
        <v>45228</v>
      </c>
      <c r="C1400" s="120" t="s">
        <v>99</v>
      </c>
      <c r="D1400" s="121" t="s">
        <v>212</v>
      </c>
      <c r="E1400" s="121" t="s">
        <v>108</v>
      </c>
      <c r="F1400" s="121" t="s">
        <v>108</v>
      </c>
      <c r="G1400" s="122">
        <v>-0.5</v>
      </c>
      <c r="H1400" s="122">
        <v>1.78</v>
      </c>
      <c r="I1400" s="135">
        <v>1.59</v>
      </c>
      <c r="J1400" s="151">
        <f>Table_ForecastInput[[#This Row],[Quote]]/Table_ForecastInput[[#This Row],[Closer]]-100%</f>
        <v>0.11949685534591192</v>
      </c>
      <c r="K1400" s="152"/>
      <c r="L1400" s="20">
        <v>-1</v>
      </c>
      <c r="M1400" s="139">
        <f>M1399+Table_ForecastInput[[#This Row],[gew./verl. EH]]</f>
        <v>128.72500000000014</v>
      </c>
    </row>
    <row r="1401" spans="2:13" ht="21" customHeight="1" x14ac:dyDescent="0.3">
      <c r="B1401" s="123">
        <v>45228</v>
      </c>
      <c r="C1401" s="120" t="s">
        <v>6</v>
      </c>
      <c r="D1401" s="121" t="s">
        <v>8</v>
      </c>
      <c r="E1401" s="121" t="s">
        <v>39</v>
      </c>
      <c r="F1401" s="121" t="s">
        <v>8</v>
      </c>
      <c r="G1401" s="122">
        <v>-0.75</v>
      </c>
      <c r="H1401" s="122">
        <v>1.75</v>
      </c>
      <c r="I1401" s="135">
        <v>1.57</v>
      </c>
      <c r="J1401" s="151">
        <f>Table_ForecastInput[[#This Row],[Quote]]/Table_ForecastInput[[#This Row],[Closer]]-100%</f>
        <v>0.11464968152866239</v>
      </c>
      <c r="K1401" s="152"/>
      <c r="L1401" s="20">
        <v>-1</v>
      </c>
      <c r="M1401" s="139">
        <f>M1400+Table_ForecastInput[[#This Row],[gew./verl. EH]]</f>
        <v>127.72500000000014</v>
      </c>
    </row>
    <row r="1402" spans="2:13" ht="21" customHeight="1" x14ac:dyDescent="0.3">
      <c r="B1402" s="123">
        <v>45228</v>
      </c>
      <c r="C1402" s="120" t="s">
        <v>9</v>
      </c>
      <c r="D1402" s="121" t="s">
        <v>131</v>
      </c>
      <c r="E1402" s="121" t="s">
        <v>58</v>
      </c>
      <c r="F1402" s="121" t="s">
        <v>131</v>
      </c>
      <c r="G1402" s="122">
        <v>-0.5</v>
      </c>
      <c r="H1402" s="122">
        <v>1.61</v>
      </c>
      <c r="I1402" s="135">
        <v>1.54</v>
      </c>
      <c r="J1402" s="151">
        <f>Table_ForecastInput[[#This Row],[Quote]]/Table_ForecastInput[[#This Row],[Closer]]-100%</f>
        <v>4.5454545454545414E-2</v>
      </c>
      <c r="K1402" s="152"/>
      <c r="L1402" s="20">
        <v>0.6100000000000001</v>
      </c>
      <c r="M1402" s="139">
        <f>M1401+Table_ForecastInput[[#This Row],[gew./verl. EH]]</f>
        <v>128.33500000000015</v>
      </c>
    </row>
    <row r="1403" spans="2:13" ht="21" customHeight="1" x14ac:dyDescent="0.3">
      <c r="B1403" s="123">
        <v>45228</v>
      </c>
      <c r="C1403" s="120" t="s">
        <v>18</v>
      </c>
      <c r="D1403" s="121" t="s">
        <v>96</v>
      </c>
      <c r="E1403" s="121" t="s">
        <v>54</v>
      </c>
      <c r="F1403" s="121" t="s">
        <v>96</v>
      </c>
      <c r="G1403" s="122">
        <v>-0.5</v>
      </c>
      <c r="H1403" s="122">
        <v>1.64</v>
      </c>
      <c r="I1403" s="135">
        <v>1.61</v>
      </c>
      <c r="J1403" s="151">
        <f>Table_ForecastInput[[#This Row],[Quote]]/Table_ForecastInput[[#This Row],[Closer]]-100%</f>
        <v>1.8633540372670732E-2</v>
      </c>
      <c r="K1403" s="152"/>
      <c r="L1403" s="20">
        <v>-1</v>
      </c>
      <c r="M1403" s="139">
        <f>M1402+Table_ForecastInput[[#This Row],[gew./verl. EH]]</f>
        <v>127.33500000000015</v>
      </c>
    </row>
    <row r="1404" spans="2:13" ht="21" customHeight="1" x14ac:dyDescent="0.3">
      <c r="B1404" s="123">
        <v>45229</v>
      </c>
      <c r="C1404" s="120" t="s">
        <v>18</v>
      </c>
      <c r="D1404" s="121" t="s">
        <v>262</v>
      </c>
      <c r="E1404" s="121" t="s">
        <v>76</v>
      </c>
      <c r="F1404" s="121" t="s">
        <v>76</v>
      </c>
      <c r="G1404" s="122">
        <v>0</v>
      </c>
      <c r="H1404" s="122">
        <v>1.73</v>
      </c>
      <c r="I1404" s="135">
        <v>1.73</v>
      </c>
      <c r="J1404" s="151">
        <f>Table_ForecastInput[[#This Row],[Quote]]/Table_ForecastInput[[#This Row],[Closer]]-100%</f>
        <v>0</v>
      </c>
      <c r="K1404" s="152"/>
      <c r="L1404" s="20">
        <v>0.73</v>
      </c>
      <c r="M1404" s="139">
        <f>M1403+Table_ForecastInput[[#This Row],[gew./verl. EH]]</f>
        <v>128.06500000000014</v>
      </c>
    </row>
    <row r="1405" spans="2:13" ht="21" customHeight="1" x14ac:dyDescent="0.3">
      <c r="B1405" s="123">
        <v>45230</v>
      </c>
      <c r="C1405" s="120" t="s">
        <v>21</v>
      </c>
      <c r="D1405" s="121" t="s">
        <v>272</v>
      </c>
      <c r="E1405" s="121" t="s">
        <v>125</v>
      </c>
      <c r="F1405" s="121" t="s">
        <v>272</v>
      </c>
      <c r="G1405" s="122">
        <v>0.25</v>
      </c>
      <c r="H1405" s="122">
        <v>1.85</v>
      </c>
      <c r="I1405" s="135">
        <v>1.87</v>
      </c>
      <c r="J1405" s="151">
        <f>Table_ForecastInput[[#This Row],[Quote]]/Table_ForecastInput[[#This Row],[Closer]]-100%</f>
        <v>-1.0695187165775444E-2</v>
      </c>
      <c r="K1405" s="152"/>
      <c r="L1405" s="20">
        <v>0.85000000000000009</v>
      </c>
      <c r="M1405" s="139">
        <f>M1404+Table_ForecastInput[[#This Row],[gew./verl. EH]]</f>
        <v>128.91500000000013</v>
      </c>
    </row>
    <row r="1406" spans="2:13" ht="21" customHeight="1" x14ac:dyDescent="0.3">
      <c r="B1406" s="123">
        <v>45234</v>
      </c>
      <c r="C1406" s="120" t="s">
        <v>21</v>
      </c>
      <c r="D1406" s="121" t="s">
        <v>272</v>
      </c>
      <c r="E1406" s="121" t="s">
        <v>231</v>
      </c>
      <c r="F1406" s="121" t="s">
        <v>272</v>
      </c>
      <c r="G1406" s="122">
        <v>-0.25</v>
      </c>
      <c r="H1406" s="122">
        <v>1.9</v>
      </c>
      <c r="I1406" s="135">
        <v>1.91</v>
      </c>
      <c r="J1406" s="151">
        <f>Table_ForecastInput[[#This Row],[Quote]]/Table_ForecastInput[[#This Row],[Closer]]-100%</f>
        <v>-5.2356020942407877E-3</v>
      </c>
      <c r="K1406" s="152"/>
      <c r="L1406" s="20">
        <v>-1</v>
      </c>
      <c r="M1406" s="139">
        <f>M1405+Table_ForecastInput[[#This Row],[gew./verl. EH]]</f>
        <v>127.91500000000013</v>
      </c>
    </row>
    <row r="1407" spans="2:13" ht="21" customHeight="1" x14ac:dyDescent="0.3">
      <c r="B1407" s="123">
        <v>45234</v>
      </c>
      <c r="C1407" s="120" t="s">
        <v>9</v>
      </c>
      <c r="D1407" s="121" t="s">
        <v>235</v>
      </c>
      <c r="E1407" s="121" t="s">
        <v>11</v>
      </c>
      <c r="F1407" s="121" t="s">
        <v>11</v>
      </c>
      <c r="G1407" s="122">
        <v>-1</v>
      </c>
      <c r="H1407" s="122">
        <v>1.84</v>
      </c>
      <c r="I1407" s="135">
        <v>1.58</v>
      </c>
      <c r="J1407" s="151">
        <f>Table_ForecastInput[[#This Row],[Quote]]/Table_ForecastInput[[#This Row],[Closer]]-100%</f>
        <v>0.16455696202531644</v>
      </c>
      <c r="K1407" s="152"/>
      <c r="L1407" s="20">
        <v>0.84000000000000008</v>
      </c>
      <c r="M1407" s="139">
        <f>M1406+Table_ForecastInput[[#This Row],[gew./verl. EH]]</f>
        <v>128.75500000000014</v>
      </c>
    </row>
    <row r="1408" spans="2:13" ht="21" customHeight="1" x14ac:dyDescent="0.3">
      <c r="B1408" s="123">
        <v>45234</v>
      </c>
      <c r="C1408" s="120" t="s">
        <v>21</v>
      </c>
      <c r="D1408" s="121" t="s">
        <v>125</v>
      </c>
      <c r="E1408" s="121" t="s">
        <v>83</v>
      </c>
      <c r="F1408" s="121" t="s">
        <v>83</v>
      </c>
      <c r="G1408" s="122">
        <v>0.25</v>
      </c>
      <c r="H1408" s="122">
        <v>1.99</v>
      </c>
      <c r="I1408" s="135">
        <v>2.0699999999999998</v>
      </c>
      <c r="J1408" s="151">
        <f>Table_ForecastInput[[#This Row],[Quote]]/Table_ForecastInput[[#This Row],[Closer]]-100%</f>
        <v>-3.8647342995169032E-2</v>
      </c>
      <c r="K1408" s="152"/>
      <c r="L1408" s="20">
        <v>0.495</v>
      </c>
      <c r="M1408" s="139">
        <f>M1407+Table_ForecastInput[[#This Row],[gew./verl. EH]]</f>
        <v>129.25000000000014</v>
      </c>
    </row>
    <row r="1409" spans="2:13" ht="21" customHeight="1" x14ac:dyDescent="0.3">
      <c r="B1409" s="123">
        <v>45234</v>
      </c>
      <c r="C1409" s="120" t="s">
        <v>21</v>
      </c>
      <c r="D1409" s="121" t="s">
        <v>22</v>
      </c>
      <c r="E1409" s="121" t="s">
        <v>95</v>
      </c>
      <c r="F1409" s="121" t="s">
        <v>95</v>
      </c>
      <c r="G1409" s="122">
        <v>-0.75</v>
      </c>
      <c r="H1409" s="122">
        <v>1.79</v>
      </c>
      <c r="I1409" s="135">
        <v>1.62</v>
      </c>
      <c r="J1409" s="151">
        <f>Table_ForecastInput[[#This Row],[Quote]]/Table_ForecastInput[[#This Row],[Closer]]-100%</f>
        <v>0.10493827160493829</v>
      </c>
      <c r="K1409" s="152"/>
      <c r="L1409" s="20">
        <v>0.39500000000000002</v>
      </c>
      <c r="M1409" s="139">
        <f>M1408+Table_ForecastInput[[#This Row],[gew./verl. EH]]</f>
        <v>129.64500000000015</v>
      </c>
    </row>
    <row r="1410" spans="2:13" ht="21" customHeight="1" x14ac:dyDescent="0.3">
      <c r="B1410" s="123">
        <v>45234</v>
      </c>
      <c r="C1410" s="120" t="s">
        <v>16</v>
      </c>
      <c r="D1410" s="121" t="s">
        <v>66</v>
      </c>
      <c r="E1410" s="121" t="s">
        <v>81</v>
      </c>
      <c r="F1410" s="121" t="s">
        <v>66</v>
      </c>
      <c r="G1410" s="122">
        <v>-0.25</v>
      </c>
      <c r="H1410" s="122">
        <v>1.85</v>
      </c>
      <c r="I1410" s="135">
        <v>1.85</v>
      </c>
      <c r="J1410" s="151">
        <f>Table_ForecastInput[[#This Row],[Quote]]/Table_ForecastInput[[#This Row],[Closer]]-100%</f>
        <v>0</v>
      </c>
      <c r="K1410" s="152"/>
      <c r="L1410" s="20">
        <v>0.85000000000000009</v>
      </c>
      <c r="M1410" s="139">
        <f>M1409+Table_ForecastInput[[#This Row],[gew./verl. EH]]</f>
        <v>130.49500000000015</v>
      </c>
    </row>
    <row r="1411" spans="2:13" ht="21" customHeight="1" x14ac:dyDescent="0.3">
      <c r="B1411" s="123">
        <v>45234</v>
      </c>
      <c r="C1411" s="120" t="s">
        <v>16</v>
      </c>
      <c r="D1411" s="121" t="s">
        <v>117</v>
      </c>
      <c r="E1411" s="121" t="s">
        <v>195</v>
      </c>
      <c r="F1411" s="121" t="s">
        <v>195</v>
      </c>
      <c r="G1411" s="122">
        <v>0</v>
      </c>
      <c r="H1411" s="122">
        <v>1.81</v>
      </c>
      <c r="I1411" s="135">
        <v>1.63</v>
      </c>
      <c r="J1411" s="151">
        <f>Table_ForecastInput[[#This Row],[Quote]]/Table_ForecastInput[[#This Row],[Closer]]-100%</f>
        <v>0.11042944785276076</v>
      </c>
      <c r="K1411" s="152"/>
      <c r="L1411" s="20">
        <v>0.81</v>
      </c>
      <c r="M1411" s="139">
        <f>M1410+Table_ForecastInput[[#This Row],[gew./verl. EH]]</f>
        <v>131.30500000000015</v>
      </c>
    </row>
    <row r="1412" spans="2:13" ht="21" customHeight="1" x14ac:dyDescent="0.3">
      <c r="B1412" s="123">
        <v>45234</v>
      </c>
      <c r="C1412" s="120" t="s">
        <v>102</v>
      </c>
      <c r="D1412" s="121" t="s">
        <v>173</v>
      </c>
      <c r="E1412" s="121" t="s">
        <v>111</v>
      </c>
      <c r="F1412" s="121" t="s">
        <v>173</v>
      </c>
      <c r="G1412" s="122">
        <v>-0.5</v>
      </c>
      <c r="H1412" s="122">
        <v>1.62</v>
      </c>
      <c r="I1412" s="135">
        <v>1.56</v>
      </c>
      <c r="J1412" s="151">
        <f>Table_ForecastInput[[#This Row],[Quote]]/Table_ForecastInput[[#This Row],[Closer]]-100%</f>
        <v>3.8461538461538547E-2</v>
      </c>
      <c r="K1412" s="152"/>
      <c r="L1412" s="20">
        <v>-1</v>
      </c>
      <c r="M1412" s="139">
        <f>M1411+Table_ForecastInput[[#This Row],[gew./verl. EH]]</f>
        <v>130.30500000000015</v>
      </c>
    </row>
    <row r="1413" spans="2:13" ht="21" customHeight="1" x14ac:dyDescent="0.3">
      <c r="B1413" s="123">
        <v>45234</v>
      </c>
      <c r="C1413" s="120" t="s">
        <v>9</v>
      </c>
      <c r="D1413" s="121" t="s">
        <v>31</v>
      </c>
      <c r="E1413" s="121" t="s">
        <v>131</v>
      </c>
      <c r="F1413" s="121" t="s">
        <v>131</v>
      </c>
      <c r="G1413" s="122">
        <v>0</v>
      </c>
      <c r="H1413" s="122">
        <v>1.6</v>
      </c>
      <c r="I1413" s="135">
        <v>1.54</v>
      </c>
      <c r="J1413" s="151">
        <f>Table_ForecastInput[[#This Row],[Quote]]/Table_ForecastInput[[#This Row],[Closer]]-100%</f>
        <v>3.8961038961039085E-2</v>
      </c>
      <c r="K1413" s="152"/>
      <c r="L1413" s="20">
        <v>0.60000000000000009</v>
      </c>
      <c r="M1413" s="139">
        <f>M1412+Table_ForecastInput[[#This Row],[gew./verl. EH]]</f>
        <v>130.90500000000014</v>
      </c>
    </row>
    <row r="1414" spans="2:13" ht="21" customHeight="1" x14ac:dyDescent="0.3">
      <c r="B1414" s="123">
        <v>45234</v>
      </c>
      <c r="C1414" s="120" t="s">
        <v>21</v>
      </c>
      <c r="D1414" s="121" t="s">
        <v>82</v>
      </c>
      <c r="E1414" s="121" t="s">
        <v>120</v>
      </c>
      <c r="F1414" s="121" t="s">
        <v>120</v>
      </c>
      <c r="G1414" s="122">
        <v>-0.5</v>
      </c>
      <c r="H1414" s="122">
        <v>1.71</v>
      </c>
      <c r="I1414" s="135">
        <v>1.81</v>
      </c>
      <c r="J1414" s="151">
        <f>Table_ForecastInput[[#This Row],[Quote]]/Table_ForecastInput[[#This Row],[Closer]]-100%</f>
        <v>-5.5248618784530468E-2</v>
      </c>
      <c r="K1414" s="152"/>
      <c r="L1414" s="20">
        <v>0.71</v>
      </c>
      <c r="M1414" s="139">
        <f>M1413+Table_ForecastInput[[#This Row],[gew./verl. EH]]</f>
        <v>131.61500000000015</v>
      </c>
    </row>
    <row r="1415" spans="2:13" ht="21" customHeight="1" x14ac:dyDescent="0.3">
      <c r="B1415" s="123">
        <v>45234</v>
      </c>
      <c r="C1415" s="120" t="s">
        <v>16</v>
      </c>
      <c r="D1415" s="121" t="s">
        <v>88</v>
      </c>
      <c r="E1415" s="121" t="s">
        <v>138</v>
      </c>
      <c r="F1415" s="121" t="s">
        <v>138</v>
      </c>
      <c r="G1415" s="122">
        <v>0.25</v>
      </c>
      <c r="H1415" s="122">
        <v>1.63</v>
      </c>
      <c r="I1415" s="135">
        <v>1.63</v>
      </c>
      <c r="J1415" s="151">
        <f>Table_ForecastInput[[#This Row],[Quote]]/Table_ForecastInput[[#This Row],[Closer]]-100%</f>
        <v>0</v>
      </c>
      <c r="K1415" s="152"/>
      <c r="L1415" s="20">
        <v>-1</v>
      </c>
      <c r="M1415" s="139">
        <f>M1414+Table_ForecastInput[[#This Row],[gew./verl. EH]]</f>
        <v>130.61500000000015</v>
      </c>
    </row>
    <row r="1416" spans="2:13" ht="21" customHeight="1" x14ac:dyDescent="0.3">
      <c r="B1416" s="123">
        <v>45234</v>
      </c>
      <c r="C1416" s="120" t="s">
        <v>21</v>
      </c>
      <c r="D1416" s="121" t="s">
        <v>254</v>
      </c>
      <c r="E1416" s="121" t="s">
        <v>273</v>
      </c>
      <c r="F1416" s="121" t="s">
        <v>254</v>
      </c>
      <c r="G1416" s="122">
        <v>-0.75</v>
      </c>
      <c r="H1416" s="122">
        <v>1.8</v>
      </c>
      <c r="I1416" s="135">
        <v>1.69</v>
      </c>
      <c r="J1416" s="151">
        <f>Table_ForecastInput[[#This Row],[Quote]]/Table_ForecastInput[[#This Row],[Closer]]-100%</f>
        <v>6.5088757396449815E-2</v>
      </c>
      <c r="K1416" s="152"/>
      <c r="L1416" s="20">
        <v>0.8</v>
      </c>
      <c r="M1416" s="139">
        <f>M1415+Table_ForecastInput[[#This Row],[gew./verl. EH]]</f>
        <v>131.41500000000016</v>
      </c>
    </row>
    <row r="1417" spans="2:13" ht="21" customHeight="1" x14ac:dyDescent="0.3">
      <c r="B1417" s="123">
        <v>45234</v>
      </c>
      <c r="C1417" s="120" t="s">
        <v>6</v>
      </c>
      <c r="D1417" s="121" t="s">
        <v>115</v>
      </c>
      <c r="E1417" s="121" t="s">
        <v>40</v>
      </c>
      <c r="F1417" s="121" t="s">
        <v>115</v>
      </c>
      <c r="G1417" s="122">
        <v>0</v>
      </c>
      <c r="H1417" s="122">
        <v>1.66</v>
      </c>
      <c r="I1417" s="135">
        <v>1.42</v>
      </c>
      <c r="J1417" s="151">
        <f>Table_ForecastInput[[#This Row],[Quote]]/Table_ForecastInput[[#This Row],[Closer]]-100%</f>
        <v>0.16901408450704225</v>
      </c>
      <c r="K1417" s="152"/>
      <c r="L1417" s="20">
        <v>0</v>
      </c>
      <c r="M1417" s="139">
        <f>M1416+Table_ForecastInput[[#This Row],[gew./verl. EH]]</f>
        <v>131.41500000000016</v>
      </c>
    </row>
    <row r="1418" spans="2:13" ht="21" customHeight="1" x14ac:dyDescent="0.3">
      <c r="B1418" s="123">
        <v>45235</v>
      </c>
      <c r="C1418" s="120" t="s">
        <v>102</v>
      </c>
      <c r="D1418" s="121" t="s">
        <v>201</v>
      </c>
      <c r="E1418" s="121" t="s">
        <v>170</v>
      </c>
      <c r="F1418" s="121" t="s">
        <v>170</v>
      </c>
      <c r="G1418" s="122">
        <v>0</v>
      </c>
      <c r="H1418" s="122">
        <v>1.72</v>
      </c>
      <c r="I1418" s="135">
        <v>1.56</v>
      </c>
      <c r="J1418" s="151">
        <f>Table_ForecastInput[[#This Row],[Quote]]/Table_ForecastInput[[#This Row],[Closer]]-100%</f>
        <v>0.10256410256410242</v>
      </c>
      <c r="K1418" s="152"/>
      <c r="L1418" s="20">
        <v>-1</v>
      </c>
      <c r="M1418" s="139">
        <f>M1417+Table_ForecastInput[[#This Row],[gew./verl. EH]]</f>
        <v>130.41500000000016</v>
      </c>
    </row>
    <row r="1419" spans="2:13" ht="21" customHeight="1" x14ac:dyDescent="0.3">
      <c r="B1419" s="123">
        <v>45235</v>
      </c>
      <c r="C1419" s="120" t="s">
        <v>21</v>
      </c>
      <c r="D1419" s="121" t="s">
        <v>274</v>
      </c>
      <c r="E1419" s="121" t="s">
        <v>37</v>
      </c>
      <c r="F1419" s="121" t="s">
        <v>37</v>
      </c>
      <c r="G1419" s="122">
        <v>-0.5</v>
      </c>
      <c r="H1419" s="122">
        <v>1.71</v>
      </c>
      <c r="I1419" s="135">
        <v>1.6</v>
      </c>
      <c r="J1419" s="151">
        <f>Table_ForecastInput[[#This Row],[Quote]]/Table_ForecastInput[[#This Row],[Closer]]-100%</f>
        <v>6.8749999999999867E-2</v>
      </c>
      <c r="K1419" s="152"/>
      <c r="L1419" s="20">
        <v>-1</v>
      </c>
      <c r="M1419" s="139">
        <f>M1418+Table_ForecastInput[[#This Row],[gew./verl. EH]]</f>
        <v>129.41500000000016</v>
      </c>
    </row>
    <row r="1420" spans="2:13" ht="21" customHeight="1" x14ac:dyDescent="0.3">
      <c r="B1420" s="123">
        <v>45235</v>
      </c>
      <c r="C1420" s="120" t="s">
        <v>9</v>
      </c>
      <c r="D1420" s="121" t="s">
        <v>58</v>
      </c>
      <c r="E1420" s="121" t="s">
        <v>14</v>
      </c>
      <c r="F1420" s="121" t="s">
        <v>58</v>
      </c>
      <c r="G1420" s="122">
        <v>-0.75</v>
      </c>
      <c r="H1420" s="122">
        <v>1.75</v>
      </c>
      <c r="I1420" s="135">
        <v>1.68</v>
      </c>
      <c r="J1420" s="151">
        <f>Table_ForecastInput[[#This Row],[Quote]]/Table_ForecastInput[[#This Row],[Closer]]-100%</f>
        <v>4.1666666666666741E-2</v>
      </c>
      <c r="K1420" s="152"/>
      <c r="L1420" s="20">
        <v>0.375</v>
      </c>
      <c r="M1420" s="139">
        <f>M1419+Table_ForecastInput[[#This Row],[gew./verl. EH]]</f>
        <v>129.79000000000016</v>
      </c>
    </row>
    <row r="1421" spans="2:13" ht="21" customHeight="1" x14ac:dyDescent="0.3">
      <c r="B1421" s="123">
        <v>45236</v>
      </c>
      <c r="C1421" s="120" t="s">
        <v>9</v>
      </c>
      <c r="D1421" s="121" t="s">
        <v>275</v>
      </c>
      <c r="E1421" s="121" t="s">
        <v>89</v>
      </c>
      <c r="F1421" s="121" t="s">
        <v>275</v>
      </c>
      <c r="G1421" s="122">
        <v>0</v>
      </c>
      <c r="H1421" s="122">
        <v>1.61</v>
      </c>
      <c r="I1421" s="135">
        <v>1.58</v>
      </c>
      <c r="J1421" s="151">
        <f>Table_ForecastInput[[#This Row],[Quote]]/Table_ForecastInput[[#This Row],[Closer]]-100%</f>
        <v>1.8987341772152E-2</v>
      </c>
      <c r="K1421" s="152"/>
      <c r="L1421" s="20">
        <v>0.6100000000000001</v>
      </c>
      <c r="M1421" s="139">
        <f>M1420+Table_ForecastInput[[#This Row],[gew./verl. EH]]</f>
        <v>130.40000000000018</v>
      </c>
    </row>
    <row r="1422" spans="2:13" ht="21" customHeight="1" x14ac:dyDescent="0.3">
      <c r="B1422" s="123">
        <v>45236</v>
      </c>
      <c r="C1422" s="120" t="s">
        <v>102</v>
      </c>
      <c r="D1422" s="121" t="s">
        <v>113</v>
      </c>
      <c r="E1422" s="121" t="s">
        <v>103</v>
      </c>
      <c r="F1422" s="121" t="s">
        <v>113</v>
      </c>
      <c r="G1422" s="122">
        <v>0</v>
      </c>
      <c r="H1422" s="122">
        <v>1.65</v>
      </c>
      <c r="I1422" s="135">
        <v>1.63</v>
      </c>
      <c r="J1422" s="151">
        <f>Table_ForecastInput[[#This Row],[Quote]]/Table_ForecastInput[[#This Row],[Closer]]-100%</f>
        <v>1.2269938650306678E-2</v>
      </c>
      <c r="K1422" s="152"/>
      <c r="L1422" s="20">
        <v>0</v>
      </c>
      <c r="M1422" s="139">
        <f>M1421+Table_ForecastInput[[#This Row],[gew./verl. EH]]</f>
        <v>130.40000000000018</v>
      </c>
    </row>
    <row r="1423" spans="2:13" ht="21" customHeight="1" x14ac:dyDescent="0.3">
      <c r="B1423" s="123">
        <v>45240</v>
      </c>
      <c r="C1423" s="120" t="s">
        <v>18</v>
      </c>
      <c r="D1423" s="121" t="s">
        <v>96</v>
      </c>
      <c r="E1423" s="121" t="s">
        <v>55</v>
      </c>
      <c r="F1423" s="121" t="s">
        <v>96</v>
      </c>
      <c r="G1423" s="122">
        <v>-0.75</v>
      </c>
      <c r="H1423" s="122">
        <v>1.74</v>
      </c>
      <c r="I1423" s="135">
        <v>1.85</v>
      </c>
      <c r="J1423" s="151">
        <f>Table_ForecastInput[[#This Row],[Quote]]/Table_ForecastInput[[#This Row],[Closer]]-100%</f>
        <v>-5.9459459459459518E-2</v>
      </c>
      <c r="K1423" s="152"/>
      <c r="L1423" s="20">
        <v>0.37</v>
      </c>
      <c r="M1423" s="139">
        <f>M1422+Table_ForecastInput[[#This Row],[gew./verl. EH]]</f>
        <v>130.77000000000018</v>
      </c>
    </row>
    <row r="1424" spans="2:13" ht="21" customHeight="1" x14ac:dyDescent="0.3">
      <c r="B1424" s="123">
        <v>45240</v>
      </c>
      <c r="C1424" s="120" t="s">
        <v>6</v>
      </c>
      <c r="D1424" s="121" t="s">
        <v>276</v>
      </c>
      <c r="E1424" s="121" t="s">
        <v>7</v>
      </c>
      <c r="F1424" s="121" t="s">
        <v>7</v>
      </c>
      <c r="G1424" s="122">
        <v>-0.25</v>
      </c>
      <c r="H1424" s="122">
        <v>1.91</v>
      </c>
      <c r="I1424" s="135">
        <v>1.82</v>
      </c>
      <c r="J1424" s="151">
        <f>Table_ForecastInput[[#This Row],[Quote]]/Table_ForecastInput[[#This Row],[Closer]]-100%</f>
        <v>4.9450549450549275E-2</v>
      </c>
      <c r="K1424" s="152"/>
      <c r="L1424" s="20">
        <v>-0.5</v>
      </c>
      <c r="M1424" s="139">
        <f>M1423+Table_ForecastInput[[#This Row],[gew./verl. EH]]</f>
        <v>130.27000000000018</v>
      </c>
    </row>
    <row r="1425" spans="2:13" ht="21" customHeight="1" x14ac:dyDescent="0.3">
      <c r="B1425" s="123">
        <v>45241</v>
      </c>
      <c r="C1425" s="120" t="s">
        <v>16</v>
      </c>
      <c r="D1425" s="121" t="s">
        <v>17</v>
      </c>
      <c r="E1425" s="121" t="s">
        <v>97</v>
      </c>
      <c r="F1425" s="121" t="s">
        <v>17</v>
      </c>
      <c r="G1425" s="122">
        <v>0.25</v>
      </c>
      <c r="H1425" s="122">
        <v>1.88</v>
      </c>
      <c r="I1425" s="135">
        <v>1.88</v>
      </c>
      <c r="J1425" s="151">
        <f>Table_ForecastInput[[#This Row],[Quote]]/Table_ForecastInput[[#This Row],[Closer]]-100%</f>
        <v>0</v>
      </c>
      <c r="K1425" s="152"/>
      <c r="L1425" s="20">
        <v>0.87999999999999989</v>
      </c>
      <c r="M1425" s="139">
        <f>M1424+Table_ForecastInput[[#This Row],[gew./verl. EH]]</f>
        <v>131.15000000000018</v>
      </c>
    </row>
    <row r="1426" spans="2:13" ht="21" customHeight="1" x14ac:dyDescent="0.3">
      <c r="B1426" s="123">
        <v>45241</v>
      </c>
      <c r="C1426" s="120" t="s">
        <v>9</v>
      </c>
      <c r="D1426" s="121" t="s">
        <v>14</v>
      </c>
      <c r="E1426" s="121" t="s">
        <v>94</v>
      </c>
      <c r="F1426" s="121" t="s">
        <v>94</v>
      </c>
      <c r="G1426" s="122">
        <v>-0.5</v>
      </c>
      <c r="H1426" s="122">
        <v>1.75</v>
      </c>
      <c r="I1426" s="135">
        <v>1.76</v>
      </c>
      <c r="J1426" s="151">
        <f>Table_ForecastInput[[#This Row],[Quote]]/Table_ForecastInput[[#This Row],[Closer]]-100%</f>
        <v>-5.6818181818182323E-3</v>
      </c>
      <c r="K1426" s="152"/>
      <c r="L1426" s="20">
        <v>-1</v>
      </c>
      <c r="M1426" s="139">
        <f>M1425+Table_ForecastInput[[#This Row],[gew./verl. EH]]</f>
        <v>130.15000000000018</v>
      </c>
    </row>
    <row r="1427" spans="2:13" ht="21" customHeight="1" x14ac:dyDescent="0.3">
      <c r="B1427" s="123">
        <v>45241</v>
      </c>
      <c r="C1427" s="120" t="s">
        <v>21</v>
      </c>
      <c r="D1427" s="121" t="s">
        <v>263</v>
      </c>
      <c r="E1427" s="121" t="s">
        <v>258</v>
      </c>
      <c r="F1427" s="121" t="s">
        <v>258</v>
      </c>
      <c r="G1427" s="122">
        <v>0</v>
      </c>
      <c r="H1427" s="122">
        <v>1.71</v>
      </c>
      <c r="I1427" s="135">
        <v>1.67</v>
      </c>
      <c r="J1427" s="151">
        <f>Table_ForecastInput[[#This Row],[Quote]]/Table_ForecastInput[[#This Row],[Closer]]-100%</f>
        <v>2.39520958083832E-2</v>
      </c>
      <c r="K1427" s="152"/>
      <c r="L1427" s="20">
        <v>0</v>
      </c>
      <c r="M1427" s="139">
        <f>M1426+Table_ForecastInput[[#This Row],[gew./verl. EH]]</f>
        <v>130.15000000000018</v>
      </c>
    </row>
    <row r="1428" spans="2:13" ht="21" customHeight="1" x14ac:dyDescent="0.3">
      <c r="B1428" s="123">
        <v>45241</v>
      </c>
      <c r="C1428" s="120" t="s">
        <v>21</v>
      </c>
      <c r="D1428" s="121" t="s">
        <v>37</v>
      </c>
      <c r="E1428" s="121" t="s">
        <v>82</v>
      </c>
      <c r="F1428" s="121" t="s">
        <v>82</v>
      </c>
      <c r="G1428" s="122">
        <v>0</v>
      </c>
      <c r="H1428" s="122">
        <v>1.97</v>
      </c>
      <c r="I1428" s="135">
        <v>2.0299999999999998</v>
      </c>
      <c r="J1428" s="151">
        <f>Table_ForecastInput[[#This Row],[Quote]]/Table_ForecastInput[[#This Row],[Closer]]-100%</f>
        <v>-2.9556650246305383E-2</v>
      </c>
      <c r="K1428" s="152"/>
      <c r="L1428" s="20">
        <v>-1</v>
      </c>
      <c r="M1428" s="139">
        <f>M1427+Table_ForecastInput[[#This Row],[gew./verl. EH]]</f>
        <v>129.15000000000018</v>
      </c>
    </row>
    <row r="1429" spans="2:13" ht="21" customHeight="1" x14ac:dyDescent="0.3">
      <c r="B1429" s="123">
        <v>45241</v>
      </c>
      <c r="C1429" s="120" t="s">
        <v>21</v>
      </c>
      <c r="D1429" s="121" t="s">
        <v>83</v>
      </c>
      <c r="E1429" s="121" t="s">
        <v>22</v>
      </c>
      <c r="F1429" s="121" t="s">
        <v>22</v>
      </c>
      <c r="G1429" s="122">
        <v>0</v>
      </c>
      <c r="H1429" s="122">
        <v>1.93</v>
      </c>
      <c r="I1429" s="135">
        <v>2.06</v>
      </c>
      <c r="J1429" s="151">
        <f>Table_ForecastInput[[#This Row],[Quote]]/Table_ForecastInput[[#This Row],[Closer]]-100%</f>
        <v>-6.3106796116504937E-2</v>
      </c>
      <c r="K1429" s="152"/>
      <c r="L1429" s="20">
        <v>0</v>
      </c>
      <c r="M1429" s="139">
        <f>M1428+Table_ForecastInput[[#This Row],[gew./verl. EH]]</f>
        <v>129.15000000000018</v>
      </c>
    </row>
    <row r="1430" spans="2:13" ht="21" customHeight="1" x14ac:dyDescent="0.3">
      <c r="B1430" s="123">
        <v>45241</v>
      </c>
      <c r="C1430" s="120" t="s">
        <v>18</v>
      </c>
      <c r="D1430" s="121" t="s">
        <v>247</v>
      </c>
      <c r="E1430" s="121" t="s">
        <v>57</v>
      </c>
      <c r="F1430" s="121" t="s">
        <v>90</v>
      </c>
      <c r="G1430" s="122">
        <v>-0.5</v>
      </c>
      <c r="H1430" s="122">
        <v>1.76</v>
      </c>
      <c r="I1430" s="135">
        <v>1.83</v>
      </c>
      <c r="J1430" s="151">
        <f>Table_ForecastInput[[#This Row],[Quote]]/Table_ForecastInput[[#This Row],[Closer]]-100%</f>
        <v>-3.8251366120218622E-2</v>
      </c>
      <c r="K1430" s="152"/>
      <c r="L1430" s="20">
        <v>0.76</v>
      </c>
      <c r="M1430" s="139">
        <f>M1429+Table_ForecastInput[[#This Row],[gew./verl. EH]]</f>
        <v>129.91000000000017</v>
      </c>
    </row>
    <row r="1431" spans="2:13" ht="21" customHeight="1" x14ac:dyDescent="0.3">
      <c r="B1431" s="123">
        <v>45241</v>
      </c>
      <c r="C1431" s="120" t="s">
        <v>21</v>
      </c>
      <c r="D1431" s="121" t="s">
        <v>52</v>
      </c>
      <c r="E1431" s="121" t="s">
        <v>125</v>
      </c>
      <c r="F1431" s="121" t="s">
        <v>52</v>
      </c>
      <c r="G1431" s="122">
        <v>0</v>
      </c>
      <c r="H1431" s="122">
        <v>1.74</v>
      </c>
      <c r="I1431" s="135">
        <v>1.89</v>
      </c>
      <c r="J1431" s="151">
        <f>Table_ForecastInput[[#This Row],[Quote]]/Table_ForecastInput[[#This Row],[Closer]]-100%</f>
        <v>-7.9365079365079305E-2</v>
      </c>
      <c r="K1431" s="152"/>
      <c r="L1431" s="20">
        <v>0</v>
      </c>
      <c r="M1431" s="139">
        <f>M1430+Table_ForecastInput[[#This Row],[gew./verl. EH]]</f>
        <v>129.91000000000017</v>
      </c>
    </row>
    <row r="1432" spans="2:13" ht="21" customHeight="1" x14ac:dyDescent="0.3">
      <c r="B1432" s="123">
        <v>45241</v>
      </c>
      <c r="C1432" s="120" t="s">
        <v>6</v>
      </c>
      <c r="D1432" s="121" t="s">
        <v>277</v>
      </c>
      <c r="E1432" s="121" t="s">
        <v>73</v>
      </c>
      <c r="F1432" s="121" t="s">
        <v>73</v>
      </c>
      <c r="G1432" s="122">
        <v>-0.5</v>
      </c>
      <c r="H1432" s="122">
        <v>1.74</v>
      </c>
      <c r="I1432" s="135">
        <v>1.72</v>
      </c>
      <c r="J1432" s="151">
        <f>Table_ForecastInput[[#This Row],[Quote]]/Table_ForecastInput[[#This Row],[Closer]]-100%</f>
        <v>1.1627906976744207E-2</v>
      </c>
      <c r="K1432" s="152"/>
      <c r="L1432" s="20">
        <v>-1</v>
      </c>
      <c r="M1432" s="139">
        <f>M1431+Table_ForecastInput[[#This Row],[gew./verl. EH]]</f>
        <v>128.91000000000017</v>
      </c>
    </row>
    <row r="1433" spans="2:13" ht="21" customHeight="1" x14ac:dyDescent="0.3">
      <c r="B1433" s="123">
        <v>45242</v>
      </c>
      <c r="C1433" s="120" t="s">
        <v>6</v>
      </c>
      <c r="D1433" s="121" t="s">
        <v>40</v>
      </c>
      <c r="E1433" s="121" t="s">
        <v>72</v>
      </c>
      <c r="F1433" s="121" t="s">
        <v>40</v>
      </c>
      <c r="G1433" s="122">
        <v>-1</v>
      </c>
      <c r="H1433" s="122">
        <v>1.91</v>
      </c>
      <c r="I1433" s="135">
        <v>1.93</v>
      </c>
      <c r="J1433" s="151">
        <f>Table_ForecastInput[[#This Row],[Quote]]/Table_ForecastInput[[#This Row],[Closer]]-100%</f>
        <v>-1.0362694300518172E-2</v>
      </c>
      <c r="K1433" s="152"/>
      <c r="L1433" s="20">
        <v>-1</v>
      </c>
      <c r="M1433" s="139">
        <f>M1432+Table_ForecastInput[[#This Row],[gew./verl. EH]]</f>
        <v>127.91000000000017</v>
      </c>
    </row>
    <row r="1434" spans="2:13" ht="21" customHeight="1" x14ac:dyDescent="0.3">
      <c r="B1434" s="123">
        <v>45242</v>
      </c>
      <c r="C1434" s="120" t="s">
        <v>16</v>
      </c>
      <c r="D1434" s="121" t="s">
        <v>87</v>
      </c>
      <c r="E1434" s="121" t="s">
        <v>75</v>
      </c>
      <c r="F1434" s="121" t="s">
        <v>87</v>
      </c>
      <c r="G1434" s="122">
        <v>-0.75</v>
      </c>
      <c r="H1434" s="122">
        <v>1.76</v>
      </c>
      <c r="I1434" s="135">
        <v>1.81</v>
      </c>
      <c r="J1434" s="151">
        <f>Table_ForecastInput[[#This Row],[Quote]]/Table_ForecastInput[[#This Row],[Closer]]-100%</f>
        <v>-2.7624309392265234E-2</v>
      </c>
      <c r="K1434" s="152"/>
      <c r="L1434" s="20">
        <v>0.76</v>
      </c>
      <c r="M1434" s="139">
        <f>M1433+Table_ForecastInput[[#This Row],[gew./verl. EH]]</f>
        <v>128.67000000000016</v>
      </c>
    </row>
    <row r="1435" spans="2:13" ht="21" customHeight="1" x14ac:dyDescent="0.3">
      <c r="B1435" s="123">
        <v>45242</v>
      </c>
      <c r="C1435" s="120" t="s">
        <v>21</v>
      </c>
      <c r="D1435" s="121" t="s">
        <v>80</v>
      </c>
      <c r="E1435" s="121" t="s">
        <v>53</v>
      </c>
      <c r="F1435" s="121" t="s">
        <v>80</v>
      </c>
      <c r="G1435" s="122">
        <v>-1</v>
      </c>
      <c r="H1435" s="122">
        <v>1.71</v>
      </c>
      <c r="I1435" s="135">
        <v>1.71</v>
      </c>
      <c r="J1435" s="151">
        <f>Table_ForecastInput[[#This Row],[Quote]]/Table_ForecastInput[[#This Row],[Closer]]-100%</f>
        <v>0</v>
      </c>
      <c r="K1435" s="152"/>
      <c r="L1435" s="20">
        <v>0.71</v>
      </c>
      <c r="M1435" s="139">
        <f>M1434+Table_ForecastInput[[#This Row],[gew./verl. EH]]</f>
        <v>129.38000000000017</v>
      </c>
    </row>
    <row r="1436" spans="2:13" ht="21" customHeight="1" x14ac:dyDescent="0.3">
      <c r="B1436" s="123">
        <v>45255</v>
      </c>
      <c r="C1436" s="120" t="s">
        <v>9</v>
      </c>
      <c r="D1436" s="121" t="s">
        <v>235</v>
      </c>
      <c r="E1436" s="121" t="s">
        <v>63</v>
      </c>
      <c r="F1436" s="121" t="s">
        <v>63</v>
      </c>
      <c r="G1436" s="122">
        <v>-0.5</v>
      </c>
      <c r="H1436" s="122">
        <v>1.79</v>
      </c>
      <c r="I1436" s="135">
        <v>1.86</v>
      </c>
      <c r="J1436" s="151">
        <f>Table_ForecastInput[[#This Row],[Quote]]/Table_ForecastInput[[#This Row],[Closer]]-100%</f>
        <v>-3.7634408602150615E-2</v>
      </c>
      <c r="K1436" s="152"/>
      <c r="L1436" s="20">
        <v>-1</v>
      </c>
      <c r="M1436" s="139">
        <f>M1435+Table_ForecastInput[[#This Row],[gew./verl. EH]]</f>
        <v>128.38000000000017</v>
      </c>
    </row>
    <row r="1437" spans="2:13" ht="21" customHeight="1" x14ac:dyDescent="0.3">
      <c r="B1437" s="123">
        <v>45255</v>
      </c>
      <c r="C1437" s="120" t="s">
        <v>21</v>
      </c>
      <c r="D1437" s="121" t="s">
        <v>53</v>
      </c>
      <c r="E1437" s="121" t="s">
        <v>257</v>
      </c>
      <c r="F1437" s="150" t="s">
        <v>53</v>
      </c>
      <c r="G1437" s="144">
        <v>-0.75</v>
      </c>
      <c r="H1437" s="144">
        <v>1.76</v>
      </c>
      <c r="I1437" s="135">
        <v>1.65</v>
      </c>
      <c r="J1437" s="151">
        <f>Table_ForecastInput[[#This Row],[Quote]]/Table_ForecastInput[[#This Row],[Closer]]-100%</f>
        <v>6.6666666666666652E-2</v>
      </c>
      <c r="K1437" s="152"/>
      <c r="L1437" s="20">
        <v>-1</v>
      </c>
      <c r="M1437" s="139">
        <f>M1436+Table_ForecastInput[[#This Row],[gew./verl. EH]]</f>
        <v>127.38000000000017</v>
      </c>
    </row>
    <row r="1438" spans="2:13" ht="21" customHeight="1" x14ac:dyDescent="0.3">
      <c r="B1438" s="123">
        <v>45255</v>
      </c>
      <c r="C1438" s="120" t="s">
        <v>16</v>
      </c>
      <c r="D1438" s="121" t="s">
        <v>117</v>
      </c>
      <c r="E1438" s="121" t="s">
        <v>81</v>
      </c>
      <c r="F1438" s="121" t="s">
        <v>81</v>
      </c>
      <c r="G1438" s="122">
        <v>-0.25</v>
      </c>
      <c r="H1438" s="122">
        <v>1.76</v>
      </c>
      <c r="I1438" s="135">
        <v>1.85</v>
      </c>
      <c r="J1438" s="151">
        <f>Table_ForecastInput[[#This Row],[Quote]]/Table_ForecastInput[[#This Row],[Closer]]-100%</f>
        <v>-4.8648648648648707E-2</v>
      </c>
      <c r="K1438" s="152"/>
      <c r="L1438" s="20">
        <v>0.76</v>
      </c>
      <c r="M1438" s="139">
        <f>M1437+Table_ForecastInput[[#This Row],[gew./verl. EH]]</f>
        <v>128.14000000000016</v>
      </c>
    </row>
    <row r="1439" spans="2:13" ht="21" customHeight="1" x14ac:dyDescent="0.3">
      <c r="B1439" s="123">
        <v>45255</v>
      </c>
      <c r="C1439" s="120" t="s">
        <v>18</v>
      </c>
      <c r="D1439" s="121" t="s">
        <v>54</v>
      </c>
      <c r="E1439" s="121" t="s">
        <v>55</v>
      </c>
      <c r="F1439" s="121" t="s">
        <v>54</v>
      </c>
      <c r="G1439" s="122">
        <v>0</v>
      </c>
      <c r="H1439" s="122">
        <v>1.57</v>
      </c>
      <c r="I1439" s="135">
        <v>1.57</v>
      </c>
      <c r="J1439" s="151">
        <f>Table_ForecastInput[[#This Row],[Quote]]/Table_ForecastInput[[#This Row],[Closer]]-100%</f>
        <v>0</v>
      </c>
      <c r="K1439" s="152"/>
      <c r="L1439" s="20">
        <v>0</v>
      </c>
      <c r="M1439" s="139">
        <f>M1438+Table_ForecastInput[[#This Row],[gew./verl. EH]]</f>
        <v>128.14000000000016</v>
      </c>
    </row>
    <row r="1440" spans="2:13" ht="21" customHeight="1" x14ac:dyDescent="0.3">
      <c r="B1440" s="123">
        <v>45255</v>
      </c>
      <c r="C1440" s="120" t="s">
        <v>18</v>
      </c>
      <c r="D1440" s="121" t="s">
        <v>28</v>
      </c>
      <c r="E1440" s="121" t="s">
        <v>267</v>
      </c>
      <c r="F1440" s="121" t="s">
        <v>28</v>
      </c>
      <c r="G1440" s="122">
        <v>-0.5</v>
      </c>
      <c r="H1440" s="122">
        <v>1.71</v>
      </c>
      <c r="I1440" s="135">
        <v>1.78</v>
      </c>
      <c r="J1440" s="151">
        <f>Table_ForecastInput[[#This Row],[Quote]]/Table_ForecastInput[[#This Row],[Closer]]-100%</f>
        <v>-3.9325842696629199E-2</v>
      </c>
      <c r="K1440" s="152"/>
      <c r="L1440" s="20">
        <v>0.71</v>
      </c>
      <c r="M1440" s="139">
        <f>M1439+Table_ForecastInput[[#This Row],[gew./verl. EH]]</f>
        <v>128.85000000000016</v>
      </c>
    </row>
    <row r="1441" spans="2:13" ht="21" customHeight="1" x14ac:dyDescent="0.3">
      <c r="B1441" s="123">
        <v>45256</v>
      </c>
      <c r="C1441" s="120" t="s">
        <v>18</v>
      </c>
      <c r="D1441" s="121" t="s">
        <v>76</v>
      </c>
      <c r="E1441" s="121" t="s">
        <v>56</v>
      </c>
      <c r="F1441" s="121" t="s">
        <v>76</v>
      </c>
      <c r="G1441" s="122">
        <v>0</v>
      </c>
      <c r="H1441" s="122">
        <v>1.67</v>
      </c>
      <c r="I1441" s="135">
        <v>1.57</v>
      </c>
      <c r="J1441" s="151">
        <f>Table_ForecastInput[[#This Row],[Quote]]/Table_ForecastInput[[#This Row],[Closer]]-100%</f>
        <v>6.3694267515923553E-2</v>
      </c>
      <c r="K1441" s="152"/>
      <c r="L1441" s="20">
        <v>0.66999999999999993</v>
      </c>
      <c r="M1441" s="139">
        <f>M1440+Table_ForecastInput[[#This Row],[gew./verl. EH]]</f>
        <v>129.52000000000015</v>
      </c>
    </row>
    <row r="1442" spans="2:13" ht="21" customHeight="1" x14ac:dyDescent="0.3">
      <c r="B1442" s="123">
        <v>45256</v>
      </c>
      <c r="C1442" s="120" t="s">
        <v>99</v>
      </c>
      <c r="D1442" s="121" t="s">
        <v>213</v>
      </c>
      <c r="E1442" s="121" t="s">
        <v>176</v>
      </c>
      <c r="F1442" s="121" t="s">
        <v>176</v>
      </c>
      <c r="G1442" s="122">
        <v>-0.75</v>
      </c>
      <c r="H1442" s="122">
        <v>1.72</v>
      </c>
      <c r="I1442" s="135">
        <v>2</v>
      </c>
      <c r="J1442" s="151">
        <f>Table_ForecastInput[[#This Row],[Quote]]/Table_ForecastInput[[#This Row],[Closer]]-100%</f>
        <v>-0.14000000000000001</v>
      </c>
      <c r="K1442" s="152"/>
      <c r="L1442" s="20">
        <v>0.72</v>
      </c>
      <c r="M1442" s="139">
        <f>M1441+Table_ForecastInput[[#This Row],[gew./verl. EH]]</f>
        <v>130.24000000000015</v>
      </c>
    </row>
    <row r="1443" spans="2:13" ht="21" customHeight="1" x14ac:dyDescent="0.3">
      <c r="B1443" s="123">
        <v>45256</v>
      </c>
      <c r="C1443" s="120" t="s">
        <v>9</v>
      </c>
      <c r="D1443" s="121" t="s">
        <v>58</v>
      </c>
      <c r="E1443" s="121" t="s">
        <v>13</v>
      </c>
      <c r="F1443" s="121" t="s">
        <v>58</v>
      </c>
      <c r="G1443" s="122">
        <v>-0.75</v>
      </c>
      <c r="H1443" s="122">
        <v>1.74</v>
      </c>
      <c r="I1443" s="135">
        <v>1.82</v>
      </c>
      <c r="J1443" s="151">
        <f>Table_ForecastInput[[#This Row],[Quote]]/Table_ForecastInput[[#This Row],[Closer]]-100%</f>
        <v>-4.3956043956044022E-2</v>
      </c>
      <c r="K1443" s="152"/>
      <c r="L1443" s="20">
        <v>0.74</v>
      </c>
      <c r="M1443" s="139">
        <f>M1442+Table_ForecastInput[[#This Row],[gew./verl. EH]]</f>
        <v>130.98000000000016</v>
      </c>
    </row>
    <row r="1444" spans="2:13" ht="21" customHeight="1" x14ac:dyDescent="0.3">
      <c r="B1444" s="123">
        <v>45256</v>
      </c>
      <c r="C1444" s="120" t="s">
        <v>18</v>
      </c>
      <c r="D1444" s="121" t="s">
        <v>59</v>
      </c>
      <c r="E1444" s="121" t="s">
        <v>278</v>
      </c>
      <c r="F1444" s="121" t="s">
        <v>59</v>
      </c>
      <c r="G1444" s="122">
        <v>-0.5</v>
      </c>
      <c r="H1444" s="122">
        <v>1.71</v>
      </c>
      <c r="I1444" s="135">
        <v>1.69</v>
      </c>
      <c r="J1444" s="151">
        <f>Table_ForecastInput[[#This Row],[Quote]]/Table_ForecastInput[[#This Row],[Closer]]-100%</f>
        <v>1.1834319526627279E-2</v>
      </c>
      <c r="K1444" s="152"/>
      <c r="L1444" s="20">
        <v>0.71</v>
      </c>
      <c r="M1444" s="139">
        <f>M1443+Table_ForecastInput[[#This Row],[gew./verl. EH]]</f>
        <v>131.69000000000017</v>
      </c>
    </row>
    <row r="1445" spans="2:13" ht="21" customHeight="1" x14ac:dyDescent="0.3">
      <c r="B1445" s="123">
        <v>45261</v>
      </c>
      <c r="C1445" s="120" t="s">
        <v>21</v>
      </c>
      <c r="D1445" s="121" t="s">
        <v>263</v>
      </c>
      <c r="E1445" s="121" t="s">
        <v>125</v>
      </c>
      <c r="F1445" s="121" t="s">
        <v>263</v>
      </c>
      <c r="G1445" s="122">
        <v>0.25</v>
      </c>
      <c r="H1445" s="122">
        <v>1.74</v>
      </c>
      <c r="I1445" s="135">
        <v>1.68</v>
      </c>
      <c r="J1445" s="151">
        <f>Table_ForecastInput[[#This Row],[Quote]]/Table_ForecastInput[[#This Row],[Closer]]-100%</f>
        <v>3.5714285714285809E-2</v>
      </c>
      <c r="K1445" s="152"/>
      <c r="L1445" s="20">
        <v>-1</v>
      </c>
      <c r="M1445" s="139">
        <f>M1444+Table_ForecastInput[[#This Row],[gew./verl. EH]]</f>
        <v>130.69000000000017</v>
      </c>
    </row>
    <row r="1446" spans="2:13" ht="21" customHeight="1" x14ac:dyDescent="0.3">
      <c r="B1446" s="123">
        <v>45262</v>
      </c>
      <c r="C1446" s="120" t="s">
        <v>16</v>
      </c>
      <c r="D1446" s="121" t="s">
        <v>66</v>
      </c>
      <c r="E1446" s="121" t="s">
        <v>279</v>
      </c>
      <c r="F1446" s="121" t="s">
        <v>66</v>
      </c>
      <c r="G1446" s="122">
        <v>-1</v>
      </c>
      <c r="H1446" s="122">
        <v>1.79</v>
      </c>
      <c r="I1446" s="135">
        <v>1.87</v>
      </c>
      <c r="J1446" s="151">
        <f>Table_ForecastInput[[#This Row],[Quote]]/Table_ForecastInput[[#This Row],[Closer]]-100%</f>
        <v>-4.2780748663101664E-2</v>
      </c>
      <c r="K1446" s="152"/>
      <c r="L1446" s="20">
        <v>0.79</v>
      </c>
      <c r="M1446" s="139">
        <f>M1445+Table_ForecastInput[[#This Row],[gew./verl. EH]]</f>
        <v>131.48000000000016</v>
      </c>
    </row>
    <row r="1447" spans="2:13" ht="21" customHeight="1" x14ac:dyDescent="0.3">
      <c r="B1447" s="123">
        <v>45262</v>
      </c>
      <c r="C1447" s="120" t="s">
        <v>9</v>
      </c>
      <c r="D1447" s="121" t="s">
        <v>63</v>
      </c>
      <c r="E1447" s="121" t="s">
        <v>92</v>
      </c>
      <c r="F1447" s="121" t="s">
        <v>63</v>
      </c>
      <c r="G1447" s="122">
        <v>-0.5</v>
      </c>
      <c r="H1447" s="122">
        <v>1.65</v>
      </c>
      <c r="I1447" s="135">
        <v>1.69</v>
      </c>
      <c r="J1447" s="151">
        <f>Table_ForecastInput[[#This Row],[Quote]]/Table_ForecastInput[[#This Row],[Closer]]-100%</f>
        <v>-2.3668639053254448E-2</v>
      </c>
      <c r="K1447" s="152"/>
      <c r="L1447" s="20">
        <v>0.64999999999999991</v>
      </c>
      <c r="M1447" s="139">
        <f>M1446+Table_ForecastInput[[#This Row],[gew./verl. EH]]</f>
        <v>132.13000000000017</v>
      </c>
    </row>
    <row r="1448" spans="2:13" ht="21" customHeight="1" x14ac:dyDescent="0.3">
      <c r="B1448" s="123">
        <v>45262</v>
      </c>
      <c r="C1448" s="120" t="s">
        <v>18</v>
      </c>
      <c r="D1448" s="121" t="s">
        <v>56</v>
      </c>
      <c r="E1448" s="121" t="s">
        <v>57</v>
      </c>
      <c r="F1448" s="121" t="s">
        <v>90</v>
      </c>
      <c r="G1448" s="122">
        <v>0</v>
      </c>
      <c r="H1448" s="122">
        <v>1.61</v>
      </c>
      <c r="I1448" s="135">
        <v>1.48</v>
      </c>
      <c r="J1448" s="151">
        <f>Table_ForecastInput[[#This Row],[Quote]]/Table_ForecastInput[[#This Row],[Closer]]-100%</f>
        <v>8.783783783783794E-2</v>
      </c>
      <c r="K1448" s="152"/>
      <c r="L1448" s="20">
        <v>0</v>
      </c>
      <c r="M1448" s="139">
        <f>M1447+Table_ForecastInput[[#This Row],[gew./verl. EH]]</f>
        <v>132.13000000000017</v>
      </c>
    </row>
    <row r="1449" spans="2:13" ht="21" customHeight="1" x14ac:dyDescent="0.3">
      <c r="B1449" s="123">
        <v>45263</v>
      </c>
      <c r="C1449" s="120" t="s">
        <v>9</v>
      </c>
      <c r="D1449" s="121" t="s">
        <v>10</v>
      </c>
      <c r="E1449" s="121" t="s">
        <v>251</v>
      </c>
      <c r="F1449" s="121" t="s">
        <v>10</v>
      </c>
      <c r="G1449" s="122">
        <v>-1</v>
      </c>
      <c r="H1449" s="122">
        <v>1.71</v>
      </c>
      <c r="I1449" s="135">
        <v>1.68</v>
      </c>
      <c r="J1449" s="151">
        <f>Table_ForecastInput[[#This Row],[Quote]]/Table_ForecastInput[[#This Row],[Closer]]-100%</f>
        <v>1.7857142857142794E-2</v>
      </c>
      <c r="K1449" s="152"/>
      <c r="L1449" s="20">
        <v>0.71</v>
      </c>
      <c r="M1449" s="139">
        <f>M1448+Table_ForecastInput[[#This Row],[gew./verl. EH]]</f>
        <v>132.84000000000017</v>
      </c>
    </row>
    <row r="1450" spans="2:13" ht="21" customHeight="1" x14ac:dyDescent="0.3">
      <c r="B1450" s="123">
        <v>45263</v>
      </c>
      <c r="C1450" s="120" t="s">
        <v>6</v>
      </c>
      <c r="D1450" s="121" t="s">
        <v>73</v>
      </c>
      <c r="E1450" s="121" t="s">
        <v>197</v>
      </c>
      <c r="F1450" s="150" t="s">
        <v>73</v>
      </c>
      <c r="G1450" s="122">
        <v>-0.75</v>
      </c>
      <c r="H1450" s="122">
        <v>1.81</v>
      </c>
      <c r="I1450" s="135">
        <v>1.77</v>
      </c>
      <c r="J1450" s="151">
        <f>Table_ForecastInput[[#This Row],[Quote]]/Table_ForecastInput[[#This Row],[Closer]]-100%</f>
        <v>2.2598870056497189E-2</v>
      </c>
      <c r="K1450" s="152"/>
      <c r="L1450" s="20">
        <v>0.81</v>
      </c>
      <c r="M1450" s="139">
        <f>M1449+Table_ForecastInput[[#This Row],[gew./verl. EH]]</f>
        <v>133.65000000000018</v>
      </c>
    </row>
    <row r="1451" spans="2:13" ht="21" customHeight="1" x14ac:dyDescent="0.3">
      <c r="B1451" s="123">
        <v>45263</v>
      </c>
      <c r="C1451" s="120" t="s">
        <v>6</v>
      </c>
      <c r="D1451" s="121" t="s">
        <v>25</v>
      </c>
      <c r="E1451" s="121" t="s">
        <v>232</v>
      </c>
      <c r="F1451" s="150" t="s">
        <v>25</v>
      </c>
      <c r="G1451" s="122">
        <v>-0.5</v>
      </c>
      <c r="H1451" s="122">
        <v>1.8</v>
      </c>
      <c r="I1451" s="135">
        <v>1.74</v>
      </c>
      <c r="J1451" s="151">
        <f>Table_ForecastInput[[#This Row],[Quote]]/Table_ForecastInput[[#This Row],[Closer]]-100%</f>
        <v>3.4482758620689724E-2</v>
      </c>
      <c r="K1451" s="152"/>
      <c r="L1451" s="20">
        <v>0.8</v>
      </c>
      <c r="M1451" s="139">
        <f>M1450+Table_ForecastInput[[#This Row],[gew./verl. EH]]</f>
        <v>134.45000000000019</v>
      </c>
    </row>
    <row r="1452" spans="2:13" ht="21" customHeight="1" x14ac:dyDescent="0.3">
      <c r="B1452" s="123">
        <v>45263</v>
      </c>
      <c r="C1452" s="120" t="s">
        <v>18</v>
      </c>
      <c r="D1452" s="121" t="s">
        <v>247</v>
      </c>
      <c r="E1452" s="121" t="s">
        <v>59</v>
      </c>
      <c r="F1452" s="150" t="s">
        <v>59</v>
      </c>
      <c r="G1452" s="122">
        <v>0</v>
      </c>
      <c r="H1452" s="122">
        <v>1.55</v>
      </c>
      <c r="I1452" s="135">
        <v>1.52</v>
      </c>
      <c r="J1452" s="151">
        <f>Table_ForecastInput[[#This Row],[Quote]]/Table_ForecastInput[[#This Row],[Closer]]-100%</f>
        <v>1.9736842105263275E-2</v>
      </c>
      <c r="K1452" s="152"/>
      <c r="L1452" s="20">
        <v>0</v>
      </c>
      <c r="M1452" s="139">
        <f>M1451+Table_ForecastInput[[#This Row],[gew./verl. EH]]</f>
        <v>134.45000000000019</v>
      </c>
    </row>
    <row r="1453" spans="2:13" ht="21" customHeight="1" x14ac:dyDescent="0.3">
      <c r="B1453" s="123">
        <v>45263</v>
      </c>
      <c r="C1453" s="120" t="s">
        <v>6</v>
      </c>
      <c r="D1453" s="121" t="s">
        <v>40</v>
      </c>
      <c r="E1453" s="121" t="s">
        <v>127</v>
      </c>
      <c r="F1453" s="121" t="s">
        <v>40</v>
      </c>
      <c r="G1453" s="122">
        <v>-0.75</v>
      </c>
      <c r="H1453" s="122">
        <v>1.59</v>
      </c>
      <c r="I1453" s="135">
        <v>1.51</v>
      </c>
      <c r="J1453" s="151">
        <f>Table_ForecastInput[[#This Row],[Quote]]/Table_ForecastInput[[#This Row],[Closer]]-100%</f>
        <v>5.2980132450331174E-2</v>
      </c>
      <c r="K1453" s="152"/>
      <c r="L1453" s="20">
        <v>0.59000000000000008</v>
      </c>
      <c r="M1453" s="139">
        <f>M1452+Table_ForecastInput[[#This Row],[gew./verl. EH]]</f>
        <v>135.04000000000019</v>
      </c>
    </row>
    <row r="1454" spans="2:13" ht="21" customHeight="1" x14ac:dyDescent="0.3">
      <c r="B1454" s="123">
        <v>45263</v>
      </c>
      <c r="C1454" s="120" t="s">
        <v>18</v>
      </c>
      <c r="D1454" s="121" t="s">
        <v>70</v>
      </c>
      <c r="E1454" s="121" t="s">
        <v>76</v>
      </c>
      <c r="F1454" s="121" t="s">
        <v>76</v>
      </c>
      <c r="G1454" s="122">
        <v>0.5</v>
      </c>
      <c r="H1454" s="122">
        <v>1.81</v>
      </c>
      <c r="I1454" s="135">
        <v>1.9</v>
      </c>
      <c r="J1454" s="151">
        <f>Table_ForecastInput[[#This Row],[Quote]]/Table_ForecastInput[[#This Row],[Closer]]-100%</f>
        <v>-4.7368421052631504E-2</v>
      </c>
      <c r="K1454" s="152"/>
      <c r="L1454" s="20">
        <v>0.81</v>
      </c>
      <c r="M1454" s="139">
        <f>M1453+Table_ForecastInput[[#This Row],[gew./verl. EH]]</f>
        <v>135.85000000000019</v>
      </c>
    </row>
    <row r="1455" spans="2:13" ht="21" customHeight="1" x14ac:dyDescent="0.3">
      <c r="B1455" s="123">
        <v>45265</v>
      </c>
      <c r="C1455" s="120" t="s">
        <v>16</v>
      </c>
      <c r="D1455" s="121" t="s">
        <v>17</v>
      </c>
      <c r="E1455" s="121" t="s">
        <v>117</v>
      </c>
      <c r="F1455" s="121" t="s">
        <v>17</v>
      </c>
      <c r="G1455" s="122">
        <v>-0.25</v>
      </c>
      <c r="H1455" s="122">
        <v>1.61</v>
      </c>
      <c r="I1455" s="135">
        <v>1.67</v>
      </c>
      <c r="J1455" s="151">
        <f>Table_ForecastInput[[#This Row],[Quote]]/Table_ForecastInput[[#This Row],[Closer]]-100%</f>
        <v>-3.59281437125748E-2</v>
      </c>
      <c r="K1455" s="152"/>
      <c r="L1455" s="20">
        <v>0.6100000000000001</v>
      </c>
      <c r="M1455" s="139">
        <f>M1454+Table_ForecastInput[[#This Row],[gew./verl. EH]]</f>
        <v>136.46000000000021</v>
      </c>
    </row>
    <row r="1456" spans="2:13" ht="21" customHeight="1" x14ac:dyDescent="0.3">
      <c r="B1456" s="123">
        <v>45265</v>
      </c>
      <c r="C1456" s="120" t="s">
        <v>21</v>
      </c>
      <c r="D1456" s="121" t="s">
        <v>60</v>
      </c>
      <c r="E1456" s="121" t="s">
        <v>23</v>
      </c>
      <c r="F1456" s="121" t="s">
        <v>60</v>
      </c>
      <c r="G1456" s="122">
        <v>0</v>
      </c>
      <c r="H1456" s="122">
        <v>1.63</v>
      </c>
      <c r="I1456" s="135">
        <v>1.7</v>
      </c>
      <c r="J1456" s="151">
        <f>Table_ForecastInput[[#This Row],[Quote]]/Table_ForecastInput[[#This Row],[Closer]]-100%</f>
        <v>-4.117647058823537E-2</v>
      </c>
      <c r="K1456" s="152"/>
      <c r="L1456" s="20">
        <v>0</v>
      </c>
      <c r="M1456" s="139">
        <f>M1455+Table_ForecastInput[[#This Row],[gew./verl. EH]]</f>
        <v>136.46000000000021</v>
      </c>
    </row>
    <row r="1457" spans="2:13" ht="21" customHeight="1" x14ac:dyDescent="0.3">
      <c r="B1457" s="123">
        <v>45269</v>
      </c>
      <c r="C1457" s="120" t="s">
        <v>16</v>
      </c>
      <c r="D1457" s="121" t="s">
        <v>195</v>
      </c>
      <c r="E1457" s="121" t="s">
        <v>118</v>
      </c>
      <c r="F1457" s="121" t="s">
        <v>118</v>
      </c>
      <c r="G1457" s="122">
        <v>-0.75</v>
      </c>
      <c r="H1457" s="122">
        <v>1.66</v>
      </c>
      <c r="I1457" s="135">
        <v>1.6</v>
      </c>
      <c r="J1457" s="151">
        <f>Table_ForecastInput[[#This Row],[Quote]]/Table_ForecastInput[[#This Row],[Closer]]-100%</f>
        <v>3.7499999999999867E-2</v>
      </c>
      <c r="K1457" s="152"/>
      <c r="L1457" s="20">
        <v>0.32999999999999996</v>
      </c>
      <c r="M1457" s="139">
        <f>M1456+Table_ForecastInput[[#This Row],[gew./verl. EH]]</f>
        <v>136.79000000000022</v>
      </c>
    </row>
    <row r="1458" spans="2:13" ht="21" customHeight="1" x14ac:dyDescent="0.3">
      <c r="B1458" s="123">
        <v>45269</v>
      </c>
      <c r="C1458" s="120" t="s">
        <v>21</v>
      </c>
      <c r="D1458" s="121" t="s">
        <v>24</v>
      </c>
      <c r="E1458" s="121" t="s">
        <v>120</v>
      </c>
      <c r="F1458" s="121" t="s">
        <v>120</v>
      </c>
      <c r="G1458" s="122">
        <v>-1</v>
      </c>
      <c r="H1458" s="122">
        <v>1.49</v>
      </c>
      <c r="I1458" s="135">
        <v>1.46</v>
      </c>
      <c r="J1458" s="151">
        <f>Table_ForecastInput[[#This Row],[Quote]]/Table_ForecastInput[[#This Row],[Closer]]-100%</f>
        <v>2.0547945205479534E-2</v>
      </c>
      <c r="K1458" s="152"/>
      <c r="L1458" s="20">
        <v>-1</v>
      </c>
      <c r="M1458" s="139">
        <f>M1457+Table_ForecastInput[[#This Row],[gew./verl. EH]]</f>
        <v>135.79000000000022</v>
      </c>
    </row>
    <row r="1459" spans="2:13" ht="21" customHeight="1" x14ac:dyDescent="0.3">
      <c r="B1459" s="123">
        <v>45269</v>
      </c>
      <c r="C1459" s="120" t="s">
        <v>21</v>
      </c>
      <c r="D1459" s="121" t="s">
        <v>64</v>
      </c>
      <c r="E1459" s="121" t="s">
        <v>257</v>
      </c>
      <c r="F1459" s="121" t="s">
        <v>64</v>
      </c>
      <c r="G1459" s="122">
        <v>0</v>
      </c>
      <c r="H1459" s="122">
        <v>1.55</v>
      </c>
      <c r="I1459" s="135">
        <v>1.38</v>
      </c>
      <c r="J1459" s="151">
        <f>Table_ForecastInput[[#This Row],[Quote]]/Table_ForecastInput[[#This Row],[Closer]]-100%</f>
        <v>0.12318840579710155</v>
      </c>
      <c r="K1459" s="152"/>
      <c r="L1459" s="20">
        <v>0.55000000000000004</v>
      </c>
      <c r="M1459" s="139">
        <f>M1458+Table_ForecastInput[[#This Row],[gew./verl. EH]]</f>
        <v>136.34000000000023</v>
      </c>
    </row>
    <row r="1460" spans="2:13" ht="21" customHeight="1" x14ac:dyDescent="0.3">
      <c r="B1460" s="123">
        <v>45269</v>
      </c>
      <c r="C1460" s="120" t="s">
        <v>16</v>
      </c>
      <c r="D1460" s="121" t="s">
        <v>74</v>
      </c>
      <c r="E1460" s="121" t="s">
        <v>117</v>
      </c>
      <c r="F1460" s="121" t="s">
        <v>74</v>
      </c>
      <c r="G1460" s="122">
        <v>-0.75</v>
      </c>
      <c r="H1460" s="122">
        <v>1.62</v>
      </c>
      <c r="I1460" s="135">
        <v>1.62</v>
      </c>
      <c r="J1460" s="151">
        <f>Table_ForecastInput[[#This Row],[Quote]]/Table_ForecastInput[[#This Row],[Closer]]-100%</f>
        <v>0</v>
      </c>
      <c r="K1460" s="152"/>
      <c r="L1460" s="20">
        <v>-1</v>
      </c>
      <c r="M1460" s="139">
        <f>M1459+Table_ForecastInput[[#This Row],[gew./verl. EH]]</f>
        <v>135.34000000000023</v>
      </c>
    </row>
    <row r="1461" spans="2:13" ht="21" customHeight="1" x14ac:dyDescent="0.3">
      <c r="B1461" s="123">
        <v>45269</v>
      </c>
      <c r="C1461" s="120" t="s">
        <v>16</v>
      </c>
      <c r="D1461" s="121" t="s">
        <v>17</v>
      </c>
      <c r="E1461" s="121" t="s">
        <v>250</v>
      </c>
      <c r="F1461" s="121" t="s">
        <v>17</v>
      </c>
      <c r="G1461" s="122">
        <v>-0.25</v>
      </c>
      <c r="H1461" s="122">
        <v>1.65</v>
      </c>
      <c r="I1461" s="135">
        <v>1.6</v>
      </c>
      <c r="J1461" s="151">
        <f>Table_ForecastInput[[#This Row],[Quote]]/Table_ForecastInput[[#This Row],[Closer]]-100%</f>
        <v>3.1249999999999778E-2</v>
      </c>
      <c r="K1461" s="152"/>
      <c r="L1461" s="20">
        <v>-0.5</v>
      </c>
      <c r="M1461" s="139">
        <f>M1460+Table_ForecastInput[[#This Row],[gew./verl. EH]]</f>
        <v>134.84000000000023</v>
      </c>
    </row>
    <row r="1462" spans="2:13" ht="21" customHeight="1" x14ac:dyDescent="0.3">
      <c r="B1462" s="123">
        <v>45269</v>
      </c>
      <c r="C1462" s="120" t="s">
        <v>18</v>
      </c>
      <c r="D1462" s="121" t="s">
        <v>98</v>
      </c>
      <c r="E1462" s="121" t="s">
        <v>70</v>
      </c>
      <c r="F1462" s="121" t="s">
        <v>70</v>
      </c>
      <c r="G1462" s="122">
        <v>0.25</v>
      </c>
      <c r="H1462" s="122">
        <v>1.72</v>
      </c>
      <c r="I1462" s="135">
        <v>1.71</v>
      </c>
      <c r="J1462" s="151">
        <f>Table_ForecastInput[[#This Row],[Quote]]/Table_ForecastInput[[#This Row],[Closer]]-100%</f>
        <v>5.8479532163742132E-3</v>
      </c>
      <c r="K1462" s="152"/>
      <c r="L1462" s="20">
        <v>-1</v>
      </c>
      <c r="M1462" s="139">
        <f>M1461+Table_ForecastInput[[#This Row],[gew./verl. EH]]</f>
        <v>133.84000000000023</v>
      </c>
    </row>
    <row r="1463" spans="2:13" ht="21" customHeight="1" x14ac:dyDescent="0.3">
      <c r="B1463" s="123">
        <v>45270</v>
      </c>
      <c r="C1463" s="120" t="s">
        <v>6</v>
      </c>
      <c r="D1463" s="121" t="s">
        <v>232</v>
      </c>
      <c r="E1463" s="121" t="s">
        <v>40</v>
      </c>
      <c r="F1463" s="121" t="s">
        <v>40</v>
      </c>
      <c r="G1463" s="122">
        <v>-0.5</v>
      </c>
      <c r="H1463" s="122">
        <v>1.79</v>
      </c>
      <c r="I1463" s="135">
        <v>1.88</v>
      </c>
      <c r="J1463" s="151">
        <f>Table_ForecastInput[[#This Row],[Quote]]/Table_ForecastInput[[#This Row],[Closer]]-100%</f>
        <v>-4.787234042553179E-2</v>
      </c>
      <c r="K1463" s="152"/>
      <c r="L1463" s="20">
        <v>-1</v>
      </c>
      <c r="M1463" s="139">
        <f>M1462+Table_ForecastInput[[#This Row],[gew./verl. EH]]</f>
        <v>132.84000000000023</v>
      </c>
    </row>
    <row r="1464" spans="2:13" ht="21" customHeight="1" x14ac:dyDescent="0.3">
      <c r="B1464" s="123">
        <v>45270</v>
      </c>
      <c r="C1464" s="120" t="s">
        <v>9</v>
      </c>
      <c r="D1464" s="121" t="s">
        <v>58</v>
      </c>
      <c r="E1464" s="121" t="s">
        <v>10</v>
      </c>
      <c r="F1464" s="121" t="s">
        <v>58</v>
      </c>
      <c r="G1464" s="122">
        <v>-0.25</v>
      </c>
      <c r="H1464" s="122">
        <v>1.85</v>
      </c>
      <c r="I1464" s="135">
        <v>1.68</v>
      </c>
      <c r="J1464" s="151">
        <f>Table_ForecastInput[[#This Row],[Quote]]/Table_ForecastInput[[#This Row],[Closer]]-100%</f>
        <v>0.10119047619047628</v>
      </c>
      <c r="K1464" s="152"/>
      <c r="L1464" s="20">
        <v>-0.5</v>
      </c>
      <c r="M1464" s="139">
        <f>M1463+Table_ForecastInput[[#This Row],[gew./verl. EH]]</f>
        <v>132.34000000000023</v>
      </c>
    </row>
    <row r="1465" spans="2:13" ht="21" customHeight="1" x14ac:dyDescent="0.3">
      <c r="B1465" s="123">
        <v>45270</v>
      </c>
      <c r="C1465" s="120" t="s">
        <v>6</v>
      </c>
      <c r="D1465" s="121" t="s">
        <v>126</v>
      </c>
      <c r="E1465" s="121" t="s">
        <v>93</v>
      </c>
      <c r="F1465" s="150" t="s">
        <v>115</v>
      </c>
      <c r="G1465" s="144">
        <v>-0.5</v>
      </c>
      <c r="H1465" s="144">
        <v>1.8</v>
      </c>
      <c r="I1465" s="135">
        <v>1.73</v>
      </c>
      <c r="J1465" s="151">
        <f>Table_ForecastInput[[#This Row],[Quote]]/Table_ForecastInput[[#This Row],[Closer]]-100%</f>
        <v>4.0462427745664886E-2</v>
      </c>
      <c r="K1465" s="152"/>
      <c r="L1465" s="20">
        <v>0.8</v>
      </c>
      <c r="M1465" s="139">
        <f>M1464+Table_ForecastInput[[#This Row],[gew./verl. EH]]</f>
        <v>133.14000000000024</v>
      </c>
    </row>
    <row r="1466" spans="2:13" ht="21" customHeight="1" x14ac:dyDescent="0.3">
      <c r="B1466" s="123">
        <v>45270</v>
      </c>
      <c r="C1466" s="120" t="s">
        <v>18</v>
      </c>
      <c r="D1466" s="121" t="s">
        <v>84</v>
      </c>
      <c r="E1466" s="121" t="s">
        <v>20</v>
      </c>
      <c r="F1466" s="121" t="s">
        <v>84</v>
      </c>
      <c r="G1466" s="122">
        <v>-0.75</v>
      </c>
      <c r="H1466" s="122">
        <v>1.63</v>
      </c>
      <c r="I1466" s="135">
        <v>1.57</v>
      </c>
      <c r="J1466" s="151">
        <f>Table_ForecastInput[[#This Row],[Quote]]/Table_ForecastInput[[#This Row],[Closer]]-100%</f>
        <v>3.8216560509554132E-2</v>
      </c>
      <c r="K1466" s="152"/>
      <c r="L1466" s="20">
        <v>-1</v>
      </c>
      <c r="M1466" s="139">
        <f>M1465+Table_ForecastInput[[#This Row],[gew./verl. EH]]</f>
        <v>132.14000000000024</v>
      </c>
    </row>
    <row r="1467" spans="2:13" ht="21" customHeight="1" x14ac:dyDescent="0.3">
      <c r="B1467" s="123">
        <v>45275</v>
      </c>
      <c r="C1467" s="120" t="s">
        <v>9</v>
      </c>
      <c r="D1467" s="121" t="s">
        <v>15</v>
      </c>
      <c r="E1467" s="121" t="s">
        <v>239</v>
      </c>
      <c r="F1467" s="121" t="s">
        <v>38</v>
      </c>
      <c r="G1467" s="122">
        <v>-0.5</v>
      </c>
      <c r="H1467" s="122">
        <v>1.85</v>
      </c>
      <c r="I1467" s="135">
        <v>2</v>
      </c>
      <c r="J1467" s="151">
        <f>Table_ForecastInput[[#This Row],[Quote]]/Table_ForecastInput[[#This Row],[Closer]]-100%</f>
        <v>-7.4999999999999956E-2</v>
      </c>
      <c r="K1467" s="152"/>
      <c r="L1467" s="20">
        <v>-1</v>
      </c>
      <c r="M1467" s="139">
        <f>M1466+Table_ForecastInput[[#This Row],[gew./verl. EH]]</f>
        <v>131.14000000000024</v>
      </c>
    </row>
    <row r="1468" spans="2:13" ht="21" customHeight="1" x14ac:dyDescent="0.3">
      <c r="B1468" s="123">
        <v>45275</v>
      </c>
      <c r="C1468" s="120" t="s">
        <v>16</v>
      </c>
      <c r="D1468" s="121" t="s">
        <v>260</v>
      </c>
      <c r="E1468" s="121" t="s">
        <v>97</v>
      </c>
      <c r="F1468" s="121" t="s">
        <v>97</v>
      </c>
      <c r="G1468" s="122">
        <v>-0.5</v>
      </c>
      <c r="H1468" s="122">
        <v>1.74</v>
      </c>
      <c r="I1468" s="135">
        <v>1.66</v>
      </c>
      <c r="J1468" s="151">
        <f>Table_ForecastInput[[#This Row],[Quote]]/Table_ForecastInput[[#This Row],[Closer]]-100%</f>
        <v>4.8192771084337505E-2</v>
      </c>
      <c r="K1468" s="152"/>
      <c r="L1468" s="20">
        <v>0.74</v>
      </c>
      <c r="M1468" s="139">
        <f>M1467+Table_ForecastInput[[#This Row],[gew./verl. EH]]</f>
        <v>131.88000000000025</v>
      </c>
    </row>
    <row r="1469" spans="2:13" ht="21" customHeight="1" x14ac:dyDescent="0.3">
      <c r="B1469" s="123">
        <v>45276</v>
      </c>
      <c r="C1469" s="120" t="s">
        <v>21</v>
      </c>
      <c r="D1469" s="121" t="s">
        <v>83</v>
      </c>
      <c r="E1469" s="121" t="s">
        <v>82</v>
      </c>
      <c r="F1469" s="121" t="s">
        <v>82</v>
      </c>
      <c r="G1469" s="122">
        <v>0</v>
      </c>
      <c r="H1469" s="122">
        <v>1.62</v>
      </c>
      <c r="I1469" s="135">
        <v>1.64</v>
      </c>
      <c r="J1469" s="151">
        <f>Table_ForecastInput[[#This Row],[Quote]]/Table_ForecastInput[[#This Row],[Closer]]-100%</f>
        <v>-1.2195121951219412E-2</v>
      </c>
      <c r="K1469" s="152"/>
      <c r="L1469" s="20">
        <v>0</v>
      </c>
      <c r="M1469" s="139">
        <f>M1468+Table_ForecastInput[[#This Row],[gew./verl. EH]]</f>
        <v>131.88000000000025</v>
      </c>
    </row>
    <row r="1470" spans="2:13" ht="21" customHeight="1" x14ac:dyDescent="0.3">
      <c r="B1470" s="123">
        <v>45276</v>
      </c>
      <c r="C1470" s="120" t="s">
        <v>16</v>
      </c>
      <c r="D1470" s="121" t="s">
        <v>117</v>
      </c>
      <c r="E1470" s="121" t="s">
        <v>67</v>
      </c>
      <c r="F1470" s="121" t="s">
        <v>67</v>
      </c>
      <c r="G1470" s="122">
        <v>0</v>
      </c>
      <c r="H1470" s="122">
        <v>1.55</v>
      </c>
      <c r="I1470" s="135">
        <v>1.61</v>
      </c>
      <c r="J1470" s="151">
        <f>Table_ForecastInput[[#This Row],[Quote]]/Table_ForecastInput[[#This Row],[Closer]]-100%</f>
        <v>-3.7267080745341685E-2</v>
      </c>
      <c r="K1470" s="152"/>
      <c r="L1470" s="20">
        <v>0.55000000000000004</v>
      </c>
      <c r="M1470" s="139">
        <f>M1469+Table_ForecastInput[[#This Row],[gew./verl. EH]]</f>
        <v>132.43000000000026</v>
      </c>
    </row>
    <row r="1471" spans="2:13" ht="21" customHeight="1" x14ac:dyDescent="0.3">
      <c r="B1471" s="123">
        <v>45276</v>
      </c>
      <c r="C1471" s="120" t="s">
        <v>18</v>
      </c>
      <c r="D1471" s="121" t="s">
        <v>70</v>
      </c>
      <c r="E1471" s="121" t="s">
        <v>28</v>
      </c>
      <c r="F1471" s="150" t="s">
        <v>28</v>
      </c>
      <c r="G1471" s="144">
        <v>0.75</v>
      </c>
      <c r="H1471" s="144">
        <v>1.69</v>
      </c>
      <c r="I1471" s="135">
        <v>1.8</v>
      </c>
      <c r="J1471" s="151">
        <f>Table_ForecastInput[[#This Row],[Quote]]/Table_ForecastInput[[#This Row],[Closer]]-100%</f>
        <v>-6.1111111111111116E-2</v>
      </c>
      <c r="K1471" s="152"/>
      <c r="L1471" s="20">
        <v>0.69</v>
      </c>
      <c r="M1471" s="139">
        <f>M1470+Table_ForecastInput[[#This Row],[gew./verl. EH]]</f>
        <v>133.12000000000026</v>
      </c>
    </row>
    <row r="1472" spans="2:13" ht="21" customHeight="1" x14ac:dyDescent="0.3">
      <c r="B1472" s="123">
        <v>45276</v>
      </c>
      <c r="C1472" s="120" t="s">
        <v>9</v>
      </c>
      <c r="D1472" s="121" t="s">
        <v>61</v>
      </c>
      <c r="E1472" s="121" t="s">
        <v>89</v>
      </c>
      <c r="F1472" s="121" t="s">
        <v>61</v>
      </c>
      <c r="G1472" s="122">
        <v>-0.5</v>
      </c>
      <c r="H1472" s="122">
        <v>1.6</v>
      </c>
      <c r="I1472" s="135">
        <v>1.59</v>
      </c>
      <c r="J1472" s="151">
        <f>Table_ForecastInput[[#This Row],[Quote]]/Table_ForecastInput[[#This Row],[Closer]]-100%</f>
        <v>6.2893081761006275E-3</v>
      </c>
      <c r="K1472" s="152"/>
      <c r="L1472" s="20">
        <v>0.60000000000000009</v>
      </c>
      <c r="M1472" s="139">
        <f>M1471+Table_ForecastInput[[#This Row],[gew./verl. EH]]</f>
        <v>133.72000000000025</v>
      </c>
    </row>
    <row r="1473" spans="2:13" ht="21" customHeight="1" x14ac:dyDescent="0.3">
      <c r="B1473" s="123">
        <v>45277</v>
      </c>
      <c r="C1473" s="120" t="s">
        <v>9</v>
      </c>
      <c r="D1473" s="121" t="s">
        <v>10</v>
      </c>
      <c r="E1473" s="121" t="s">
        <v>12</v>
      </c>
      <c r="F1473" s="121" t="s">
        <v>10</v>
      </c>
      <c r="G1473" s="122">
        <v>-1</v>
      </c>
      <c r="H1473" s="122">
        <v>1.77</v>
      </c>
      <c r="I1473" s="135">
        <v>1.8</v>
      </c>
      <c r="J1473" s="151">
        <f>Table_ForecastInput[[#This Row],[Quote]]/Table_ForecastInput[[#This Row],[Closer]]-100%</f>
        <v>-1.6666666666666718E-2</v>
      </c>
      <c r="K1473" s="152"/>
      <c r="L1473" s="20">
        <v>0</v>
      </c>
      <c r="M1473" s="139">
        <f>M1472+Table_ForecastInput[[#This Row],[gew./verl. EH]]</f>
        <v>133.72000000000025</v>
      </c>
    </row>
    <row r="1474" spans="2:13" ht="21" customHeight="1" x14ac:dyDescent="0.3">
      <c r="B1474" s="123">
        <v>45277</v>
      </c>
      <c r="C1474" s="120" t="s">
        <v>16</v>
      </c>
      <c r="D1474" s="121" t="s">
        <v>66</v>
      </c>
      <c r="E1474" s="121" t="s">
        <v>87</v>
      </c>
      <c r="F1474" s="121" t="s">
        <v>87</v>
      </c>
      <c r="G1474" s="122">
        <v>0</v>
      </c>
      <c r="H1474" s="122">
        <v>1.69</v>
      </c>
      <c r="I1474" s="135">
        <v>1.66</v>
      </c>
      <c r="J1474" s="151">
        <f>Table_ForecastInput[[#This Row],[Quote]]/Table_ForecastInput[[#This Row],[Closer]]-100%</f>
        <v>1.8072289156626509E-2</v>
      </c>
      <c r="K1474" s="152"/>
      <c r="L1474" s="20">
        <v>0.69</v>
      </c>
      <c r="M1474" s="139">
        <f>M1473+Table_ForecastInput[[#This Row],[gew./verl. EH]]</f>
        <v>134.41000000000025</v>
      </c>
    </row>
    <row r="1475" spans="2:13" ht="21" customHeight="1" x14ac:dyDescent="0.3">
      <c r="B1475" s="123">
        <v>45277</v>
      </c>
      <c r="C1475" s="120" t="s">
        <v>21</v>
      </c>
      <c r="D1475" s="121" t="s">
        <v>53</v>
      </c>
      <c r="E1475" s="121" t="s">
        <v>125</v>
      </c>
      <c r="F1475" s="121" t="s">
        <v>53</v>
      </c>
      <c r="G1475" s="122">
        <v>-0.25</v>
      </c>
      <c r="H1475" s="122">
        <v>1.65</v>
      </c>
      <c r="I1475" s="135">
        <v>1.65</v>
      </c>
      <c r="J1475" s="151">
        <f>Table_ForecastInput[[#This Row],[Quote]]/Table_ForecastInput[[#This Row],[Closer]]-100%</f>
        <v>0</v>
      </c>
      <c r="K1475" s="152"/>
      <c r="L1475" s="20">
        <v>0.64999999999999991</v>
      </c>
      <c r="M1475" s="139">
        <f>M1474+Table_ForecastInput[[#This Row],[gew./verl. EH]]</f>
        <v>135.06000000000026</v>
      </c>
    </row>
    <row r="1476" spans="2:13" ht="21" customHeight="1" x14ac:dyDescent="0.3">
      <c r="B1476" s="123">
        <v>45277</v>
      </c>
      <c r="C1476" s="120" t="s">
        <v>6</v>
      </c>
      <c r="D1476" s="121" t="s">
        <v>115</v>
      </c>
      <c r="E1476" s="121" t="s">
        <v>232</v>
      </c>
      <c r="F1476" s="121" t="s">
        <v>115</v>
      </c>
      <c r="G1476" s="122">
        <v>-1</v>
      </c>
      <c r="H1476" s="122">
        <v>1.75</v>
      </c>
      <c r="I1476" s="135">
        <v>1.78</v>
      </c>
      <c r="J1476" s="151">
        <f>Table_ForecastInput[[#This Row],[Quote]]/Table_ForecastInput[[#This Row],[Closer]]-100%</f>
        <v>-1.6853932584269704E-2</v>
      </c>
      <c r="K1476" s="152"/>
      <c r="L1476" s="20">
        <v>0</v>
      </c>
      <c r="M1476" s="139">
        <f>M1475+Table_ForecastInput[[#This Row],[gew./verl. EH]]</f>
        <v>135.06000000000026</v>
      </c>
    </row>
    <row r="1477" spans="2:13" ht="21" customHeight="1" x14ac:dyDescent="0.3">
      <c r="B1477" s="123">
        <v>45277</v>
      </c>
      <c r="C1477" s="120" t="s">
        <v>21</v>
      </c>
      <c r="D1477" s="121" t="s">
        <v>95</v>
      </c>
      <c r="E1477" s="121" t="s">
        <v>24</v>
      </c>
      <c r="F1477" s="121" t="s">
        <v>95</v>
      </c>
      <c r="G1477" s="122">
        <v>-1.25</v>
      </c>
      <c r="H1477" s="122">
        <v>1.72</v>
      </c>
      <c r="I1477" s="135">
        <v>1.58</v>
      </c>
      <c r="J1477" s="151">
        <f>Table_ForecastInput[[#This Row],[Quote]]/Table_ForecastInput[[#This Row],[Closer]]-100%</f>
        <v>8.8607594936708889E-2</v>
      </c>
      <c r="K1477" s="152"/>
      <c r="L1477" s="20">
        <v>0.72</v>
      </c>
      <c r="M1477" s="139">
        <f>M1476+Table_ForecastInput[[#This Row],[gew./verl. EH]]</f>
        <v>135.78000000000026</v>
      </c>
    </row>
    <row r="1478" spans="2:13" ht="21" customHeight="1" x14ac:dyDescent="0.3">
      <c r="B1478" s="123">
        <v>45277</v>
      </c>
      <c r="C1478" s="120" t="s">
        <v>9</v>
      </c>
      <c r="D1478" s="121" t="s">
        <v>85</v>
      </c>
      <c r="E1478" s="121" t="s">
        <v>58</v>
      </c>
      <c r="F1478" s="121" t="s">
        <v>85</v>
      </c>
      <c r="G1478" s="122">
        <v>0</v>
      </c>
      <c r="H1478" s="122">
        <v>1.68</v>
      </c>
      <c r="I1478" s="135">
        <v>1.66</v>
      </c>
      <c r="J1478" s="151">
        <f>Table_ForecastInput[[#This Row],[Quote]]/Table_ForecastInput[[#This Row],[Closer]]-100%</f>
        <v>1.2048192771084265E-2</v>
      </c>
      <c r="K1478" s="152"/>
      <c r="L1478" s="20">
        <v>0.67999999999999994</v>
      </c>
      <c r="M1478" s="139">
        <f>M1477+Table_ForecastInput[[#This Row],[gew./verl. EH]]</f>
        <v>136.46000000000026</v>
      </c>
    </row>
    <row r="1479" spans="2:13" ht="21" customHeight="1" x14ac:dyDescent="0.3">
      <c r="B1479" s="123">
        <v>45277</v>
      </c>
      <c r="C1479" s="120" t="s">
        <v>18</v>
      </c>
      <c r="D1479" s="121" t="s">
        <v>278</v>
      </c>
      <c r="E1479" s="121" t="s">
        <v>223</v>
      </c>
      <c r="F1479" s="121" t="s">
        <v>278</v>
      </c>
      <c r="G1479" s="122">
        <v>-0.25</v>
      </c>
      <c r="H1479" s="122">
        <v>1.75</v>
      </c>
      <c r="I1479" s="135">
        <v>1.7</v>
      </c>
      <c r="J1479" s="151">
        <f>Table_ForecastInput[[#This Row],[Quote]]/Table_ForecastInput[[#This Row],[Closer]]-100%</f>
        <v>2.941176470588247E-2</v>
      </c>
      <c r="K1479" s="152"/>
      <c r="L1479" s="20">
        <v>-0.5</v>
      </c>
      <c r="M1479" s="139">
        <f>M1478+Table_ForecastInput[[#This Row],[gew./verl. EH]]</f>
        <v>135.96000000000026</v>
      </c>
    </row>
    <row r="1480" spans="2:13" ht="21" customHeight="1" x14ac:dyDescent="0.3">
      <c r="B1480" s="123">
        <v>45279</v>
      </c>
      <c r="C1480" s="120" t="s">
        <v>21</v>
      </c>
      <c r="D1480" s="121" t="s">
        <v>69</v>
      </c>
      <c r="E1480" s="121" t="s">
        <v>80</v>
      </c>
      <c r="F1480" s="121" t="s">
        <v>80</v>
      </c>
      <c r="G1480" s="122">
        <v>-0.75</v>
      </c>
      <c r="H1480" s="122">
        <v>1.75</v>
      </c>
      <c r="I1480" s="135">
        <v>1.66</v>
      </c>
      <c r="J1480" s="151">
        <f>Table_ForecastInput[[#This Row],[Quote]]/Table_ForecastInput[[#This Row],[Closer]]-100%</f>
        <v>5.4216867469879526E-2</v>
      </c>
      <c r="K1480" s="152"/>
      <c r="L1480" s="20">
        <v>-1</v>
      </c>
      <c r="M1480" s="139">
        <f>M1479+Table_ForecastInput[[#This Row],[gew./verl. EH]]</f>
        <v>134.96000000000026</v>
      </c>
    </row>
    <row r="1481" spans="2:13" ht="21" customHeight="1" x14ac:dyDescent="0.3">
      <c r="B1481" s="123">
        <v>45279</v>
      </c>
      <c r="C1481" s="120" t="s">
        <v>21</v>
      </c>
      <c r="D1481" s="121" t="s">
        <v>82</v>
      </c>
      <c r="E1481" s="121" t="s">
        <v>258</v>
      </c>
      <c r="F1481" s="121" t="s">
        <v>82</v>
      </c>
      <c r="G1481" s="122">
        <v>-1</v>
      </c>
      <c r="H1481" s="122">
        <v>1.77</v>
      </c>
      <c r="I1481" s="135">
        <v>1.84</v>
      </c>
      <c r="J1481" s="151">
        <f>Table_ForecastInput[[#This Row],[Quote]]/Table_ForecastInput[[#This Row],[Closer]]-100%</f>
        <v>-3.8043478260869623E-2</v>
      </c>
      <c r="K1481" s="152"/>
      <c r="L1481" s="20">
        <v>-1</v>
      </c>
      <c r="M1481" s="139">
        <f>M1480+Table_ForecastInput[[#This Row],[gew./verl. EH]]</f>
        <v>133.96000000000026</v>
      </c>
    </row>
    <row r="1482" spans="2:13" ht="21" customHeight="1" x14ac:dyDescent="0.3">
      <c r="B1482" s="123">
        <v>45280</v>
      </c>
      <c r="C1482" s="120" t="s">
        <v>21</v>
      </c>
      <c r="D1482" s="121" t="s">
        <v>62</v>
      </c>
      <c r="E1482" s="121" t="s">
        <v>125</v>
      </c>
      <c r="F1482" s="121" t="s">
        <v>62</v>
      </c>
      <c r="G1482" s="122">
        <v>-0.5</v>
      </c>
      <c r="H1482" s="122">
        <v>1.94</v>
      </c>
      <c r="I1482" s="135">
        <v>1.81</v>
      </c>
      <c r="J1482" s="151">
        <f>Table_ForecastInput[[#This Row],[Quote]]/Table_ForecastInput[[#This Row],[Closer]]-100%</f>
        <v>7.182320441988943E-2</v>
      </c>
      <c r="K1482" s="152"/>
      <c r="L1482" s="20">
        <v>0.94</v>
      </c>
      <c r="M1482" s="139">
        <f>M1481+Table_ForecastInput[[#This Row],[gew./verl. EH]]</f>
        <v>134.90000000000026</v>
      </c>
    </row>
    <row r="1483" spans="2:13" ht="21" customHeight="1" x14ac:dyDescent="0.3">
      <c r="B1483" s="123">
        <v>45280</v>
      </c>
      <c r="C1483" s="120" t="s">
        <v>6</v>
      </c>
      <c r="D1483" s="121" t="s">
        <v>26</v>
      </c>
      <c r="E1483" s="121" t="s">
        <v>33</v>
      </c>
      <c r="F1483" s="121" t="s">
        <v>26</v>
      </c>
      <c r="G1483" s="122">
        <v>-0.5</v>
      </c>
      <c r="H1483" s="122">
        <v>1.73</v>
      </c>
      <c r="I1483" s="135">
        <v>1.76</v>
      </c>
      <c r="J1483" s="151">
        <f>Table_ForecastInput[[#This Row],[Quote]]/Table_ForecastInput[[#This Row],[Closer]]-100%</f>
        <v>-1.7045454545454586E-2</v>
      </c>
      <c r="K1483" s="152"/>
      <c r="L1483" s="20">
        <v>0.73</v>
      </c>
      <c r="M1483" s="139">
        <f>M1482+Table_ForecastInput[[#This Row],[gew./verl. EH]]</f>
        <v>135.63000000000025</v>
      </c>
    </row>
    <row r="1484" spans="2:13" ht="21" customHeight="1" x14ac:dyDescent="0.3">
      <c r="B1484" s="123">
        <v>45282</v>
      </c>
      <c r="C1484" s="120" t="s">
        <v>9</v>
      </c>
      <c r="D1484" s="121" t="s">
        <v>235</v>
      </c>
      <c r="E1484" s="121" t="s">
        <v>94</v>
      </c>
      <c r="F1484" s="121" t="s">
        <v>94</v>
      </c>
      <c r="G1484" s="122">
        <v>-1</v>
      </c>
      <c r="H1484" s="122">
        <v>1.66</v>
      </c>
      <c r="I1484" s="135">
        <v>1.74</v>
      </c>
      <c r="J1484" s="151">
        <f>Table_ForecastInput[[#This Row],[Quote]]/Table_ForecastInput[[#This Row],[Closer]]-100%</f>
        <v>-4.5977011494252928E-2</v>
      </c>
      <c r="K1484" s="152"/>
      <c r="L1484" s="20">
        <v>-1</v>
      </c>
      <c r="M1484" s="139">
        <f>M1483+Table_ForecastInput[[#This Row],[gew./verl. EH]]</f>
        <v>134.63000000000025</v>
      </c>
    </row>
    <row r="1485" spans="2:13" ht="21" customHeight="1" x14ac:dyDescent="0.3">
      <c r="B1485" s="123">
        <v>45283</v>
      </c>
      <c r="C1485" s="120" t="s">
        <v>9</v>
      </c>
      <c r="D1485" s="121" t="s">
        <v>275</v>
      </c>
      <c r="E1485" s="121" t="s">
        <v>239</v>
      </c>
      <c r="F1485" s="121" t="s">
        <v>38</v>
      </c>
      <c r="G1485" s="122">
        <v>-0.5</v>
      </c>
      <c r="H1485" s="122">
        <v>1.64</v>
      </c>
      <c r="I1485" s="135">
        <v>1.71</v>
      </c>
      <c r="J1485" s="151">
        <f>Table_ForecastInput[[#This Row],[Quote]]/Table_ForecastInput[[#This Row],[Closer]]-100%</f>
        <v>-4.0935672514619936E-2</v>
      </c>
      <c r="K1485" s="152"/>
      <c r="L1485" s="20">
        <v>0.6399999999999999</v>
      </c>
      <c r="M1485" s="139">
        <f>M1484+Table_ForecastInput[[#This Row],[gew./verl. EH]]</f>
        <v>135.27000000000024</v>
      </c>
    </row>
    <row r="1486" spans="2:13" ht="21" customHeight="1" x14ac:dyDescent="0.3">
      <c r="B1486" s="123">
        <v>45283</v>
      </c>
      <c r="C1486" s="120" t="s">
        <v>9</v>
      </c>
      <c r="D1486" s="121" t="s">
        <v>61</v>
      </c>
      <c r="E1486" s="121" t="s">
        <v>13</v>
      </c>
      <c r="F1486" s="121" t="s">
        <v>61</v>
      </c>
      <c r="G1486" s="122">
        <v>-0.5</v>
      </c>
      <c r="H1486" s="122">
        <v>1.78</v>
      </c>
      <c r="I1486" s="135">
        <v>1.66</v>
      </c>
      <c r="J1486" s="151">
        <f>Table_ForecastInput[[#This Row],[Quote]]/Table_ForecastInput[[#This Row],[Closer]]-100%</f>
        <v>7.2289156626506035E-2</v>
      </c>
      <c r="K1486" s="152"/>
      <c r="L1486" s="20">
        <v>-1</v>
      </c>
      <c r="M1486" s="139">
        <f>M1485+Table_ForecastInput[[#This Row],[gew./verl. EH]]</f>
        <v>134.27000000000024</v>
      </c>
    </row>
    <row r="1487" spans="2:13" ht="21" customHeight="1" x14ac:dyDescent="0.3">
      <c r="B1487" s="123">
        <v>45283</v>
      </c>
      <c r="C1487" s="120" t="s">
        <v>18</v>
      </c>
      <c r="D1487" s="121" t="s">
        <v>121</v>
      </c>
      <c r="E1487" s="121" t="s">
        <v>70</v>
      </c>
      <c r="F1487" s="121" t="s">
        <v>121</v>
      </c>
      <c r="G1487" s="122">
        <v>-0.5</v>
      </c>
      <c r="H1487" s="122">
        <v>1.61</v>
      </c>
      <c r="I1487" s="135">
        <v>1.58</v>
      </c>
      <c r="J1487" s="151">
        <f>Table_ForecastInput[[#This Row],[Quote]]/Table_ForecastInput[[#This Row],[Closer]]-100%</f>
        <v>1.8987341772152E-2</v>
      </c>
      <c r="K1487" s="152"/>
      <c r="L1487" s="20">
        <v>0.6100000000000001</v>
      </c>
      <c r="M1487" s="139">
        <f>M1486+Table_ForecastInput[[#This Row],[gew./verl. EH]]</f>
        <v>134.88000000000025</v>
      </c>
    </row>
    <row r="1488" spans="2:13" ht="21" customHeight="1" x14ac:dyDescent="0.3">
      <c r="B1488" s="123">
        <v>45286</v>
      </c>
      <c r="C1488" s="120" t="s">
        <v>16</v>
      </c>
      <c r="D1488" s="121" t="s">
        <v>88</v>
      </c>
      <c r="E1488" s="121" t="s">
        <v>250</v>
      </c>
      <c r="F1488" s="121" t="s">
        <v>88</v>
      </c>
      <c r="G1488" s="122">
        <v>-1</v>
      </c>
      <c r="H1488" s="122">
        <v>1.64</v>
      </c>
      <c r="I1488" s="135">
        <v>1.63</v>
      </c>
      <c r="J1488" s="151">
        <f>Table_ForecastInput[[#This Row],[Quote]]/Table_ForecastInput[[#This Row],[Closer]]-100%</f>
        <v>6.1349693251533388E-3</v>
      </c>
      <c r="K1488" s="152"/>
      <c r="L1488" s="20">
        <v>-1</v>
      </c>
      <c r="M1488" s="139">
        <f>M1487+Table_ForecastInput[[#This Row],[gew./verl. EH]]</f>
        <v>133.88000000000025</v>
      </c>
    </row>
    <row r="1489" spans="2:13" ht="21" customHeight="1" x14ac:dyDescent="0.3">
      <c r="B1489" s="123">
        <v>45286</v>
      </c>
      <c r="C1489" s="120" t="s">
        <v>16</v>
      </c>
      <c r="D1489" s="121" t="s">
        <v>117</v>
      </c>
      <c r="E1489" s="121" t="s">
        <v>118</v>
      </c>
      <c r="F1489" s="121" t="s">
        <v>118</v>
      </c>
      <c r="G1489" s="122">
        <v>-1</v>
      </c>
      <c r="H1489" s="122">
        <v>1.53</v>
      </c>
      <c r="I1489" s="135">
        <v>1.57</v>
      </c>
      <c r="J1489" s="151">
        <f>Table_ForecastInput[[#This Row],[Quote]]/Table_ForecastInput[[#This Row],[Closer]]-100%</f>
        <v>-2.5477707006369421E-2</v>
      </c>
      <c r="K1489" s="152"/>
      <c r="L1489" s="20">
        <v>0.53</v>
      </c>
      <c r="M1489" s="139">
        <f>M1488+Table_ForecastInput[[#This Row],[gew./verl. EH]]</f>
        <v>134.41000000000025</v>
      </c>
    </row>
    <row r="1490" spans="2:13" ht="21" customHeight="1" x14ac:dyDescent="0.3">
      <c r="B1490" s="123">
        <v>45287</v>
      </c>
      <c r="C1490" s="120" t="s">
        <v>16</v>
      </c>
      <c r="D1490" s="121" t="s">
        <v>67</v>
      </c>
      <c r="E1490" s="121" t="s">
        <v>86</v>
      </c>
      <c r="F1490" s="121" t="s">
        <v>86</v>
      </c>
      <c r="G1490" s="122">
        <v>-0.5</v>
      </c>
      <c r="H1490" s="122">
        <v>1.61</v>
      </c>
      <c r="I1490" s="135">
        <v>1.62</v>
      </c>
      <c r="J1490" s="151">
        <f>Table_ForecastInput[[#This Row],[Quote]]/Table_ForecastInput[[#This Row],[Closer]]-100%</f>
        <v>-6.1728395061728669E-3</v>
      </c>
      <c r="K1490" s="152"/>
      <c r="L1490" s="20">
        <v>0.6100000000000001</v>
      </c>
      <c r="M1490" s="139">
        <f>M1489+Table_ForecastInput[[#This Row],[gew./verl. EH]]</f>
        <v>135.02000000000027</v>
      </c>
    </row>
    <row r="1491" spans="2:13" ht="21" customHeight="1" x14ac:dyDescent="0.3">
      <c r="B1491" s="123">
        <v>45288</v>
      </c>
      <c r="C1491" s="120" t="s">
        <v>16</v>
      </c>
      <c r="D1491" s="121" t="s">
        <v>74</v>
      </c>
      <c r="E1491" s="121" t="s">
        <v>97</v>
      </c>
      <c r="F1491" s="121" t="s">
        <v>97</v>
      </c>
      <c r="G1491" s="122">
        <v>0.5</v>
      </c>
      <c r="H1491" s="122">
        <v>1.62</v>
      </c>
      <c r="I1491" s="135">
        <v>1.59</v>
      </c>
      <c r="J1491" s="151">
        <f>Table_ForecastInput[[#This Row],[Quote]]/Table_ForecastInput[[#This Row],[Closer]]-100%</f>
        <v>1.8867924528301883E-2</v>
      </c>
      <c r="K1491" s="152"/>
      <c r="L1491" s="20">
        <v>-1</v>
      </c>
      <c r="M1491" s="139">
        <f>M1490+Table_ForecastInput[[#This Row],[gew./verl. EH]]</f>
        <v>134.02000000000027</v>
      </c>
    </row>
    <row r="1492" spans="2:13" ht="21" customHeight="1" x14ac:dyDescent="0.3">
      <c r="B1492" s="123">
        <v>45289</v>
      </c>
      <c r="C1492" s="120" t="s">
        <v>9</v>
      </c>
      <c r="D1492" s="121" t="s">
        <v>11</v>
      </c>
      <c r="E1492" s="121" t="s">
        <v>42</v>
      </c>
      <c r="F1492" s="121" t="s">
        <v>11</v>
      </c>
      <c r="G1492" s="122">
        <v>-0.5</v>
      </c>
      <c r="H1492" s="122">
        <v>1.64</v>
      </c>
      <c r="I1492" s="135">
        <v>1.58</v>
      </c>
      <c r="J1492" s="151">
        <f>Table_ForecastInput[[#This Row],[Quote]]/Table_ForecastInput[[#This Row],[Closer]]-100%</f>
        <v>3.7974683544303778E-2</v>
      </c>
      <c r="K1492" s="152"/>
      <c r="L1492" s="20">
        <v>-1</v>
      </c>
      <c r="M1492" s="139">
        <f>M1491+Table_ForecastInput[[#This Row],[gew./verl. EH]]</f>
        <v>133.02000000000027</v>
      </c>
    </row>
    <row r="1493" spans="2:13" ht="21" customHeight="1" x14ac:dyDescent="0.3">
      <c r="B1493" s="123">
        <v>45289</v>
      </c>
      <c r="C1493" s="120" t="s">
        <v>9</v>
      </c>
      <c r="D1493" s="121" t="s">
        <v>15</v>
      </c>
      <c r="E1493" s="121" t="s">
        <v>131</v>
      </c>
      <c r="F1493" s="121" t="s">
        <v>131</v>
      </c>
      <c r="G1493" s="122">
        <v>-0.5</v>
      </c>
      <c r="H1493" s="122">
        <v>1.65</v>
      </c>
      <c r="I1493" s="135">
        <v>1.64</v>
      </c>
      <c r="J1493" s="151">
        <f>Table_ForecastInput[[#This Row],[Quote]]/Table_ForecastInput[[#This Row],[Closer]]-100%</f>
        <v>6.0975609756097615E-3</v>
      </c>
      <c r="K1493" s="152"/>
      <c r="L1493" s="20">
        <v>-1</v>
      </c>
      <c r="M1493" s="139">
        <f>M1492+Table_ForecastInput[[#This Row],[gew./verl. EH]]</f>
        <v>132.02000000000027</v>
      </c>
    </row>
    <row r="1494" spans="2:13" ht="21" customHeight="1" x14ac:dyDescent="0.3">
      <c r="B1494" s="123">
        <v>45289</v>
      </c>
      <c r="C1494" s="120" t="s">
        <v>9</v>
      </c>
      <c r="D1494" s="121" t="s">
        <v>63</v>
      </c>
      <c r="E1494" s="121" t="s">
        <v>275</v>
      </c>
      <c r="F1494" s="121" t="s">
        <v>63</v>
      </c>
      <c r="G1494" s="122">
        <v>-0.5</v>
      </c>
      <c r="H1494" s="122">
        <v>1.65</v>
      </c>
      <c r="I1494" s="135">
        <v>1.59</v>
      </c>
      <c r="J1494" s="151">
        <f>Table_ForecastInput[[#This Row],[Quote]]/Table_ForecastInput[[#This Row],[Closer]]-100%</f>
        <v>3.7735849056603765E-2</v>
      </c>
      <c r="K1494" s="152"/>
      <c r="L1494" s="20">
        <v>0.64999999999999991</v>
      </c>
      <c r="M1494" s="139">
        <f>M1493+Table_ForecastInput[[#This Row],[gew./verl. EH]]</f>
        <v>132.67000000000027</v>
      </c>
    </row>
    <row r="1495" spans="2:13" ht="21" customHeight="1" x14ac:dyDescent="0.3">
      <c r="B1495" s="123">
        <v>45290</v>
      </c>
      <c r="C1495" s="120" t="s">
        <v>16</v>
      </c>
      <c r="D1495" s="121" t="s">
        <v>17</v>
      </c>
      <c r="E1495" s="121" t="s">
        <v>67</v>
      </c>
      <c r="F1495" s="121" t="s">
        <v>17</v>
      </c>
      <c r="G1495" s="122">
        <v>0</v>
      </c>
      <c r="H1495" s="122">
        <v>1.9</v>
      </c>
      <c r="I1495" s="135">
        <v>2</v>
      </c>
      <c r="J1495" s="151">
        <f>Table_ForecastInput[[#This Row],[Quote]]/Table_ForecastInput[[#This Row],[Closer]]-100%</f>
        <v>-5.0000000000000044E-2</v>
      </c>
      <c r="K1495" s="152"/>
      <c r="L1495" s="20">
        <v>0.89999999999999991</v>
      </c>
      <c r="M1495" s="139">
        <f>M1494+Table_ForecastInput[[#This Row],[gew./verl. EH]]</f>
        <v>133.57000000000028</v>
      </c>
    </row>
    <row r="1496" spans="2:13" ht="21" customHeight="1" x14ac:dyDescent="0.3">
      <c r="B1496" s="123">
        <v>45290</v>
      </c>
      <c r="C1496" s="120" t="s">
        <v>16</v>
      </c>
      <c r="D1496" s="121" t="s">
        <v>87</v>
      </c>
      <c r="E1496" s="121" t="s">
        <v>117</v>
      </c>
      <c r="F1496" s="121" t="s">
        <v>87</v>
      </c>
      <c r="G1496" s="122">
        <v>-1</v>
      </c>
      <c r="H1496" s="122">
        <v>1.6</v>
      </c>
      <c r="I1496" s="135">
        <v>1.61</v>
      </c>
      <c r="J1496" s="151">
        <f>Table_ForecastInput[[#This Row],[Quote]]/Table_ForecastInput[[#This Row],[Closer]]-100%</f>
        <v>-6.2111801242236142E-3</v>
      </c>
      <c r="K1496" s="152"/>
      <c r="L1496" s="20">
        <v>0</v>
      </c>
      <c r="M1496" s="139">
        <f>M1495+Table_ForecastInput[[#This Row],[gew./verl. EH]]</f>
        <v>133.57000000000028</v>
      </c>
    </row>
    <row r="1497" spans="2:13" ht="21" customHeight="1" x14ac:dyDescent="0.3">
      <c r="B1497" s="123">
        <v>45290</v>
      </c>
      <c r="C1497" s="120" t="s">
        <v>16</v>
      </c>
      <c r="D1497" s="121" t="s">
        <v>195</v>
      </c>
      <c r="E1497" s="121" t="s">
        <v>66</v>
      </c>
      <c r="F1497" s="121" t="s">
        <v>66</v>
      </c>
      <c r="G1497" s="122">
        <v>0.5</v>
      </c>
      <c r="H1497" s="122">
        <v>1.76</v>
      </c>
      <c r="I1497" s="135">
        <v>1.78</v>
      </c>
      <c r="J1497" s="151">
        <f>Table_ForecastInput[[#This Row],[Quote]]/Table_ForecastInput[[#This Row],[Closer]]-100%</f>
        <v>-1.1235955056179803E-2</v>
      </c>
      <c r="K1497" s="152"/>
      <c r="L1497" s="20">
        <v>-1</v>
      </c>
      <c r="M1497" s="139">
        <f>M1496+Table_ForecastInput[[#This Row],[gew./verl. EH]]</f>
        <v>132.57000000000028</v>
      </c>
    </row>
    <row r="1498" spans="2:13" ht="21" customHeight="1" x14ac:dyDescent="0.3">
      <c r="B1498" s="123">
        <v>45290</v>
      </c>
      <c r="C1498" s="120" t="s">
        <v>16</v>
      </c>
      <c r="D1498" s="121" t="s">
        <v>260</v>
      </c>
      <c r="E1498" s="121" t="s">
        <v>68</v>
      </c>
      <c r="F1498" s="121" t="s">
        <v>68</v>
      </c>
      <c r="G1498" s="122">
        <v>-0.25</v>
      </c>
      <c r="H1498" s="122">
        <v>1.93</v>
      </c>
      <c r="I1498" s="135">
        <v>1.89</v>
      </c>
      <c r="J1498" s="151">
        <f>Table_ForecastInput[[#This Row],[Quote]]/Table_ForecastInput[[#This Row],[Closer]]-100%</f>
        <v>2.1164021164021163E-2</v>
      </c>
      <c r="K1498" s="152"/>
      <c r="L1498" s="20">
        <v>-1</v>
      </c>
      <c r="M1498" s="139">
        <f>M1497+Table_ForecastInput[[#This Row],[gew./verl. EH]]</f>
        <v>131.57000000000028</v>
      </c>
    </row>
    <row r="1499" spans="2:13" ht="21" customHeight="1" x14ac:dyDescent="0.3">
      <c r="B1499" s="123">
        <v>45290</v>
      </c>
      <c r="C1499" s="120" t="s">
        <v>9</v>
      </c>
      <c r="D1499" s="121" t="s">
        <v>38</v>
      </c>
      <c r="E1499" s="121" t="s">
        <v>58</v>
      </c>
      <c r="F1499" s="121" t="s">
        <v>38</v>
      </c>
      <c r="G1499" s="122">
        <v>-0.25</v>
      </c>
      <c r="H1499" s="122">
        <v>1.81</v>
      </c>
      <c r="I1499" s="135">
        <v>1.8</v>
      </c>
      <c r="J1499" s="151">
        <f>Table_ForecastInput[[#This Row],[Quote]]/Table_ForecastInput[[#This Row],[Closer]]-100%</f>
        <v>5.5555555555555358E-3</v>
      </c>
      <c r="K1499" s="152"/>
      <c r="L1499" s="20">
        <v>0.81</v>
      </c>
      <c r="M1499" s="139">
        <f>M1498+Table_ForecastInput[[#This Row],[gew./verl. EH]]</f>
        <v>132.38000000000028</v>
      </c>
    </row>
    <row r="1500" spans="2:13" ht="21" customHeight="1" x14ac:dyDescent="0.3">
      <c r="B1500" s="123">
        <v>45291</v>
      </c>
      <c r="C1500" s="120" t="s">
        <v>16</v>
      </c>
      <c r="D1500" s="121" t="s">
        <v>97</v>
      </c>
      <c r="E1500" s="121" t="s">
        <v>190</v>
      </c>
      <c r="F1500" s="121" t="s">
        <v>97</v>
      </c>
      <c r="G1500" s="122">
        <v>-0.5</v>
      </c>
      <c r="H1500" s="122">
        <v>1.78</v>
      </c>
      <c r="I1500" s="135">
        <v>1.77</v>
      </c>
      <c r="J1500" s="151">
        <f>Table_ForecastInput[[#This Row],[Quote]]/Table_ForecastInput[[#This Row],[Closer]]-100%</f>
        <v>5.6497175141243527E-3</v>
      </c>
      <c r="K1500" s="152"/>
      <c r="L1500" s="20">
        <v>0.78</v>
      </c>
      <c r="M1500" s="139">
        <f>M1499+Table_ForecastInput[[#This Row],[gew./verl. EH]]</f>
        <v>133.16000000000028</v>
      </c>
    </row>
    <row r="1501" spans="2:13" ht="21" customHeight="1" x14ac:dyDescent="0.3">
      <c r="B1501" s="47">
        <v>45292</v>
      </c>
      <c r="C1501" s="120" t="s">
        <v>16</v>
      </c>
      <c r="D1501" s="121" t="s">
        <v>118</v>
      </c>
      <c r="E1501" s="121" t="s">
        <v>88</v>
      </c>
      <c r="F1501" s="121" t="s">
        <v>118</v>
      </c>
      <c r="G1501" s="122">
        <v>-1</v>
      </c>
      <c r="H1501" s="122">
        <v>1.69</v>
      </c>
      <c r="I1501" s="135">
        <v>1.57</v>
      </c>
      <c r="J1501" s="151">
        <f>Table_ForecastInput[[#This Row],[Quote]]/Table_ForecastInput[[#This Row],[Closer]]-100%</f>
        <v>7.6433121019108263E-2</v>
      </c>
      <c r="K1501" s="152"/>
      <c r="L1501" s="20">
        <v>0.69</v>
      </c>
      <c r="M1501" s="139">
        <f>M1500+Table_ForecastInput[[#This Row],[gew./verl. EH]]</f>
        <v>133.85000000000028</v>
      </c>
    </row>
    <row r="1502" spans="2:13" ht="21" customHeight="1" x14ac:dyDescent="0.3">
      <c r="B1502" s="47">
        <v>45293</v>
      </c>
      <c r="C1502" s="120" t="s">
        <v>18</v>
      </c>
      <c r="D1502" s="121" t="s">
        <v>28</v>
      </c>
      <c r="E1502" s="121" t="s">
        <v>41</v>
      </c>
      <c r="F1502" s="121" t="s">
        <v>28</v>
      </c>
      <c r="G1502" s="122">
        <v>0</v>
      </c>
      <c r="H1502" s="122">
        <v>1.67</v>
      </c>
      <c r="I1502" s="135">
        <v>1.61</v>
      </c>
      <c r="J1502" s="151">
        <f>Table_ForecastInput[[#This Row],[Quote]]/Table_ForecastInput[[#This Row],[Closer]]-100%</f>
        <v>3.7267080745341463E-2</v>
      </c>
      <c r="K1502" s="152"/>
      <c r="L1502" s="20">
        <v>-1</v>
      </c>
      <c r="M1502" s="139">
        <f>M1501+Table_ForecastInput[[#This Row],[gew./verl. EH]]</f>
        <v>132.85000000000028</v>
      </c>
    </row>
    <row r="1503" spans="2:13" ht="21" customHeight="1" x14ac:dyDescent="0.3">
      <c r="B1503" s="47">
        <v>45293</v>
      </c>
      <c r="C1503" s="120" t="s">
        <v>18</v>
      </c>
      <c r="D1503" s="121" t="s">
        <v>90</v>
      </c>
      <c r="E1503" s="121" t="s">
        <v>19</v>
      </c>
      <c r="F1503" s="121" t="s">
        <v>90</v>
      </c>
      <c r="G1503" s="122">
        <v>-0.75</v>
      </c>
      <c r="H1503" s="122">
        <v>1.71</v>
      </c>
      <c r="I1503" s="135">
        <v>1.66</v>
      </c>
      <c r="J1503" s="151">
        <f>Table_ForecastInput[[#This Row],[Quote]]/Table_ForecastInput[[#This Row],[Closer]]-100%</f>
        <v>3.0120481927710774E-2</v>
      </c>
      <c r="K1503" s="36"/>
      <c r="L1503" s="20">
        <v>-1</v>
      </c>
      <c r="M1503" s="139">
        <f>M1502+Table_ForecastInput[[#This Row],[gew./verl. EH]]</f>
        <v>131.85000000000028</v>
      </c>
    </row>
    <row r="1504" spans="2:13" ht="21" customHeight="1" x14ac:dyDescent="0.3">
      <c r="B1504" s="47">
        <v>45293</v>
      </c>
      <c r="C1504" s="120" t="s">
        <v>16</v>
      </c>
      <c r="D1504" s="121" t="s">
        <v>81</v>
      </c>
      <c r="E1504" s="121" t="s">
        <v>74</v>
      </c>
      <c r="F1504" s="121" t="s">
        <v>81</v>
      </c>
      <c r="G1504" s="122">
        <v>0</v>
      </c>
      <c r="H1504" s="122">
        <v>1.78</v>
      </c>
      <c r="I1504" s="135">
        <v>2</v>
      </c>
      <c r="J1504" s="39">
        <f>Table_ForecastInput[[#This Row],[Quote]]/Table_ForecastInput[[#This Row],[Closer]]-100%</f>
        <v>-0.10999999999999999</v>
      </c>
      <c r="K1504" s="36"/>
      <c r="L1504" s="20">
        <v>0</v>
      </c>
      <c r="M1504" s="139">
        <f>M1503+Table_ForecastInput[[#This Row],[gew./verl. EH]]</f>
        <v>131.85000000000028</v>
      </c>
    </row>
    <row r="1505" spans="2:13" ht="21" customHeight="1" x14ac:dyDescent="0.3">
      <c r="B1505" s="47">
        <v>45294</v>
      </c>
      <c r="C1505" s="120" t="s">
        <v>18</v>
      </c>
      <c r="D1505" s="121" t="s">
        <v>55</v>
      </c>
      <c r="E1505" s="121" t="s">
        <v>59</v>
      </c>
      <c r="F1505" s="121" t="s">
        <v>55</v>
      </c>
      <c r="G1505" s="122">
        <v>0</v>
      </c>
      <c r="H1505" s="122">
        <v>1.75</v>
      </c>
      <c r="I1505" s="135">
        <v>1.56</v>
      </c>
      <c r="J1505" s="39">
        <f>Table_ForecastInput[[#This Row],[Quote]]/Table_ForecastInput[[#This Row],[Closer]]-100%</f>
        <v>0.12179487179487181</v>
      </c>
      <c r="K1505" s="36"/>
      <c r="L1505" s="20">
        <v>0.75</v>
      </c>
      <c r="M1505" s="139">
        <f>M1504+Table_ForecastInput[[#This Row],[gew./verl. EH]]</f>
        <v>132.60000000000028</v>
      </c>
    </row>
    <row r="1506" spans="2:13" ht="21" customHeight="1" x14ac:dyDescent="0.3">
      <c r="B1506" s="47">
        <v>45295</v>
      </c>
      <c r="C1506" s="120" t="s">
        <v>18</v>
      </c>
      <c r="D1506" s="121" t="s">
        <v>56</v>
      </c>
      <c r="E1506" s="121" t="s">
        <v>247</v>
      </c>
      <c r="F1506" s="121" t="s">
        <v>56</v>
      </c>
      <c r="G1506" s="122">
        <v>-0.5</v>
      </c>
      <c r="H1506" s="122">
        <v>1.71</v>
      </c>
      <c r="I1506" s="135">
        <v>1.72</v>
      </c>
      <c r="J1506" s="39">
        <f>Table_ForecastInput[[#This Row],[Quote]]/Table_ForecastInput[[#This Row],[Closer]]-100%</f>
        <v>-5.8139534883721034E-3</v>
      </c>
      <c r="K1506" s="36"/>
      <c r="L1506" s="20">
        <v>0.71</v>
      </c>
      <c r="M1506" s="139">
        <f>M1505+Table_ForecastInput[[#This Row],[gew./verl. EH]]</f>
        <v>133.31000000000029</v>
      </c>
    </row>
    <row r="1507" spans="2:13" ht="21" customHeight="1" x14ac:dyDescent="0.3">
      <c r="B1507" s="47">
        <v>45295</v>
      </c>
      <c r="C1507" s="120" t="s">
        <v>18</v>
      </c>
      <c r="D1507" s="121" t="s">
        <v>280</v>
      </c>
      <c r="E1507" s="121" t="s">
        <v>84</v>
      </c>
      <c r="F1507" s="121" t="s">
        <v>84</v>
      </c>
      <c r="G1507" s="122">
        <v>-0.75</v>
      </c>
      <c r="H1507" s="122">
        <v>1.71</v>
      </c>
      <c r="I1507" s="135">
        <v>1.59</v>
      </c>
      <c r="J1507" s="39">
        <f>Table_ForecastInput[[#This Row],[Quote]]/Table_ForecastInput[[#This Row],[Closer]]-100%</f>
        <v>7.547169811320753E-2</v>
      </c>
      <c r="K1507" s="36"/>
      <c r="L1507" s="20">
        <v>0.35499999999999998</v>
      </c>
      <c r="M1507" s="139">
        <f>M1506+Table_ForecastInput[[#This Row],[gew./verl. EH]]</f>
        <v>133.66500000000028</v>
      </c>
    </row>
    <row r="1508" spans="2:13" ht="21" customHeight="1" x14ac:dyDescent="0.3">
      <c r="B1508" s="47">
        <v>45297</v>
      </c>
      <c r="C1508" s="120" t="s">
        <v>9</v>
      </c>
      <c r="D1508" s="121" t="s">
        <v>275</v>
      </c>
      <c r="E1508" s="121" t="s">
        <v>42</v>
      </c>
      <c r="F1508" s="121" t="s">
        <v>275</v>
      </c>
      <c r="G1508" s="122">
        <v>0</v>
      </c>
      <c r="H1508" s="122">
        <v>1.96</v>
      </c>
      <c r="I1508" s="135">
        <v>1.82</v>
      </c>
      <c r="J1508" s="39">
        <f>Table_ForecastInput[[#This Row],[Quote]]/Table_ForecastInput[[#This Row],[Closer]]-100%</f>
        <v>7.6923076923076872E-2</v>
      </c>
      <c r="K1508" s="36"/>
      <c r="L1508" s="20">
        <v>-1</v>
      </c>
      <c r="M1508" s="139">
        <f>M1507+Table_ForecastInput[[#This Row],[gew./verl. EH]]</f>
        <v>132.66500000000028</v>
      </c>
    </row>
    <row r="1509" spans="2:13" ht="21" customHeight="1" x14ac:dyDescent="0.3">
      <c r="B1509" s="47">
        <v>45297</v>
      </c>
      <c r="C1509" s="120" t="s">
        <v>9</v>
      </c>
      <c r="D1509" s="121" t="s">
        <v>14</v>
      </c>
      <c r="E1509" s="121" t="s">
        <v>92</v>
      </c>
      <c r="F1509" s="121" t="s">
        <v>14</v>
      </c>
      <c r="G1509" s="122">
        <v>0</v>
      </c>
      <c r="H1509" s="122">
        <v>1.59</v>
      </c>
      <c r="I1509" s="135">
        <v>1.57</v>
      </c>
      <c r="J1509" s="39">
        <f>Table_ForecastInput[[#This Row],[Quote]]/Table_ForecastInput[[#This Row],[Closer]]-100%</f>
        <v>1.2738853503184711E-2</v>
      </c>
      <c r="K1509" s="36"/>
      <c r="L1509" s="20">
        <v>0</v>
      </c>
      <c r="M1509" s="139">
        <f>M1508+Table_ForecastInput[[#This Row],[gew./verl. EH]]</f>
        <v>132.66500000000028</v>
      </c>
    </row>
    <row r="1510" spans="2:13" ht="21" customHeight="1" x14ac:dyDescent="0.3">
      <c r="B1510" s="47">
        <v>45297</v>
      </c>
      <c r="C1510" s="120" t="s">
        <v>9</v>
      </c>
      <c r="D1510" s="121" t="s">
        <v>119</v>
      </c>
      <c r="E1510" s="121" t="s">
        <v>10</v>
      </c>
      <c r="F1510" s="121" t="s">
        <v>124</v>
      </c>
      <c r="G1510" s="122">
        <v>0.5</v>
      </c>
      <c r="H1510" s="122">
        <v>1.79</v>
      </c>
      <c r="I1510" s="135">
        <v>1.8</v>
      </c>
      <c r="J1510" s="39">
        <f>Table_ForecastInput[[#This Row],[Quote]]/Table_ForecastInput[[#This Row],[Closer]]-100%</f>
        <v>-5.5555555555555358E-3</v>
      </c>
      <c r="K1510" s="36"/>
      <c r="L1510" s="20">
        <v>0.79</v>
      </c>
      <c r="M1510" s="139">
        <f>M1509+Table_ForecastInput[[#This Row],[gew./verl. EH]]</f>
        <v>133.45500000000027</v>
      </c>
    </row>
    <row r="1511" spans="2:13" ht="21" customHeight="1" x14ac:dyDescent="0.3">
      <c r="B1511" s="47">
        <v>45298</v>
      </c>
      <c r="C1511" s="120" t="s">
        <v>9</v>
      </c>
      <c r="D1511" s="121" t="s">
        <v>89</v>
      </c>
      <c r="E1511" s="121" t="s">
        <v>94</v>
      </c>
      <c r="F1511" s="121" t="s">
        <v>94</v>
      </c>
      <c r="G1511" s="122">
        <v>-0.75</v>
      </c>
      <c r="H1511" s="122">
        <v>1.84</v>
      </c>
      <c r="I1511" s="135">
        <v>1.81</v>
      </c>
      <c r="J1511" s="39">
        <f>Table_ForecastInput[[#This Row],[Quote]]/Table_ForecastInput[[#This Row],[Closer]]-100%</f>
        <v>1.6574585635359185E-2</v>
      </c>
      <c r="K1511" s="36"/>
      <c r="L1511" s="20">
        <v>0.84000000000000008</v>
      </c>
      <c r="M1511" s="139">
        <f>M1510+Table_ForecastInput[[#This Row],[gew./verl. EH]]</f>
        <v>134.29500000000027</v>
      </c>
    </row>
    <row r="1512" spans="2:13" ht="21" customHeight="1" x14ac:dyDescent="0.3">
      <c r="B1512" s="47">
        <v>45298</v>
      </c>
      <c r="C1512" s="120" t="s">
        <v>9</v>
      </c>
      <c r="D1512" s="121" t="s">
        <v>235</v>
      </c>
      <c r="E1512" s="121" t="s">
        <v>239</v>
      </c>
      <c r="F1512" s="121" t="s">
        <v>38</v>
      </c>
      <c r="G1512" s="122">
        <v>-1</v>
      </c>
      <c r="H1512" s="122">
        <v>1.73</v>
      </c>
      <c r="I1512" s="135">
        <v>1.87</v>
      </c>
      <c r="J1512" s="39">
        <f>Table_ForecastInput[[#This Row],[Quote]]/Table_ForecastInput[[#This Row],[Closer]]-100%</f>
        <v>-7.4866310160427885E-2</v>
      </c>
      <c r="K1512" s="36"/>
      <c r="L1512" s="20">
        <v>0</v>
      </c>
      <c r="M1512" s="139">
        <f>M1511+Table_ForecastInput[[#This Row],[gew./verl. EH]]</f>
        <v>134.29500000000027</v>
      </c>
    </row>
    <row r="1513" spans="2:13" ht="21" customHeight="1" x14ac:dyDescent="0.3">
      <c r="B1513" s="47">
        <v>45298</v>
      </c>
      <c r="C1513" s="120" t="s">
        <v>9</v>
      </c>
      <c r="D1513" s="121" t="s">
        <v>58</v>
      </c>
      <c r="E1513" s="121" t="s">
        <v>31</v>
      </c>
      <c r="F1513" s="121" t="s">
        <v>58</v>
      </c>
      <c r="G1513" s="122">
        <v>0</v>
      </c>
      <c r="H1513" s="122">
        <v>1.68</v>
      </c>
      <c r="I1513" s="135">
        <v>1.6</v>
      </c>
      <c r="J1513" s="39">
        <f>Table_ForecastInput[[#This Row],[Quote]]/Table_ForecastInput[[#This Row],[Closer]]-100%</f>
        <v>4.9999999999999822E-2</v>
      </c>
      <c r="K1513" s="36"/>
      <c r="L1513" s="20">
        <v>0</v>
      </c>
      <c r="M1513" s="139">
        <f>M1512+Table_ForecastInput[[#This Row],[gew./verl. EH]]</f>
        <v>134.29500000000027</v>
      </c>
    </row>
    <row r="1514" spans="2:13" ht="21" customHeight="1" x14ac:dyDescent="0.3">
      <c r="B1514" s="47">
        <v>45303</v>
      </c>
      <c r="C1514" s="120" t="s">
        <v>6</v>
      </c>
      <c r="D1514" s="121" t="s">
        <v>115</v>
      </c>
      <c r="E1514" s="121" t="s">
        <v>39</v>
      </c>
      <c r="F1514" s="121" t="s">
        <v>115</v>
      </c>
      <c r="G1514" s="122">
        <v>-0.75</v>
      </c>
      <c r="H1514" s="122">
        <v>1.83</v>
      </c>
      <c r="I1514" s="135">
        <v>1.82</v>
      </c>
      <c r="J1514" s="39">
        <f>Table_ForecastInput[[#This Row],[Quote]]/Table_ForecastInput[[#This Row],[Closer]]-100%</f>
        <v>5.494505494505475E-3</v>
      </c>
      <c r="K1514" s="36"/>
      <c r="L1514" s="20">
        <v>-1</v>
      </c>
      <c r="M1514" s="139">
        <f>M1513+Table_ForecastInput[[#This Row],[gew./verl. EH]]</f>
        <v>133.29500000000027</v>
      </c>
    </row>
    <row r="1515" spans="2:13" ht="21" customHeight="1" x14ac:dyDescent="0.3">
      <c r="B1515" s="47">
        <v>45304</v>
      </c>
      <c r="C1515" s="120" t="s">
        <v>16</v>
      </c>
      <c r="D1515" s="121" t="s">
        <v>116</v>
      </c>
      <c r="E1515" s="121" t="s">
        <v>75</v>
      </c>
      <c r="F1515" s="121" t="s">
        <v>116</v>
      </c>
      <c r="G1515" s="122">
        <v>-0.75</v>
      </c>
      <c r="H1515" s="122">
        <v>1.78</v>
      </c>
      <c r="I1515" s="135">
        <v>1.78</v>
      </c>
      <c r="J1515" s="39">
        <f>Table_ForecastInput[[#This Row],[Quote]]/Table_ForecastInput[[#This Row],[Closer]]-100%</f>
        <v>0</v>
      </c>
      <c r="K1515" s="36"/>
      <c r="L1515" s="20">
        <v>0.39</v>
      </c>
      <c r="M1515" s="139">
        <f>M1514+Table_ForecastInput[[#This Row],[gew./verl. EH]]</f>
        <v>133.68500000000026</v>
      </c>
    </row>
    <row r="1516" spans="2:13" ht="21" customHeight="1" x14ac:dyDescent="0.3">
      <c r="B1516" s="47">
        <v>45304</v>
      </c>
      <c r="C1516" s="120" t="s">
        <v>21</v>
      </c>
      <c r="D1516" s="121" t="s">
        <v>80</v>
      </c>
      <c r="E1516" s="121" t="s">
        <v>24</v>
      </c>
      <c r="F1516" s="121" t="s">
        <v>80</v>
      </c>
      <c r="G1516" s="122">
        <v>-1</v>
      </c>
      <c r="H1516" s="122">
        <v>1.68</v>
      </c>
      <c r="I1516" s="135">
        <v>1.62</v>
      </c>
      <c r="J1516" s="39">
        <f>Table_ForecastInput[[#This Row],[Quote]]/Table_ForecastInput[[#This Row],[Closer]]-100%</f>
        <v>3.7037037037036979E-2</v>
      </c>
      <c r="K1516" s="36"/>
      <c r="L1516" s="20">
        <v>-1</v>
      </c>
      <c r="M1516" s="139">
        <f>M1515+Table_ForecastInput[[#This Row],[gew./verl. EH]]</f>
        <v>132.68500000000026</v>
      </c>
    </row>
    <row r="1517" spans="2:13" ht="21" customHeight="1" x14ac:dyDescent="0.3">
      <c r="B1517" s="47">
        <v>45304</v>
      </c>
      <c r="C1517" s="120" t="s">
        <v>21</v>
      </c>
      <c r="D1517" s="121" t="s">
        <v>125</v>
      </c>
      <c r="E1517" s="121" t="s">
        <v>211</v>
      </c>
      <c r="F1517" s="121" t="s">
        <v>125</v>
      </c>
      <c r="G1517" s="122">
        <v>-0.25</v>
      </c>
      <c r="H1517" s="122">
        <v>1.76</v>
      </c>
      <c r="I1517" s="135">
        <v>1.72</v>
      </c>
      <c r="J1517" s="39">
        <f>Table_ForecastInput[[#This Row],[Quote]]/Table_ForecastInput[[#This Row],[Closer]]-100%</f>
        <v>2.3255813953488413E-2</v>
      </c>
      <c r="K1517" s="36"/>
      <c r="L1517" s="20">
        <v>-0.5</v>
      </c>
      <c r="M1517" s="139">
        <f>M1516+Table_ForecastInput[[#This Row],[gew./verl. EH]]</f>
        <v>132.18500000000026</v>
      </c>
    </row>
    <row r="1518" spans="2:13" ht="21" customHeight="1" x14ac:dyDescent="0.3">
      <c r="B1518" s="47">
        <v>45304</v>
      </c>
      <c r="C1518" s="120" t="s">
        <v>9</v>
      </c>
      <c r="D1518" s="121" t="s">
        <v>42</v>
      </c>
      <c r="E1518" s="121" t="s">
        <v>131</v>
      </c>
      <c r="F1518" s="121" t="s">
        <v>131</v>
      </c>
      <c r="G1518" s="122">
        <v>-1</v>
      </c>
      <c r="H1518" s="122">
        <v>1.8</v>
      </c>
      <c r="I1518" s="135">
        <v>1.61</v>
      </c>
      <c r="J1518" s="39">
        <f>Table_ForecastInput[[#This Row],[Quote]]/Table_ForecastInput[[#This Row],[Closer]]-100%</f>
        <v>0.11801242236024834</v>
      </c>
      <c r="K1518" s="36"/>
      <c r="L1518" s="20">
        <v>0.8</v>
      </c>
      <c r="M1518" s="139">
        <f>M1517+Table_ForecastInput[[#This Row],[gew./verl. EH]]</f>
        <v>132.98500000000027</v>
      </c>
    </row>
    <row r="1519" spans="2:13" ht="21" customHeight="1" x14ac:dyDescent="0.3">
      <c r="B1519" s="47">
        <v>45304</v>
      </c>
      <c r="C1519" s="120" t="s">
        <v>18</v>
      </c>
      <c r="D1519" s="121" t="s">
        <v>59</v>
      </c>
      <c r="E1519" s="121" t="s">
        <v>189</v>
      </c>
      <c r="F1519" s="121" t="s">
        <v>59</v>
      </c>
      <c r="G1519" s="122">
        <v>-0.75</v>
      </c>
      <c r="H1519" s="122">
        <v>1.97</v>
      </c>
      <c r="I1519" s="135">
        <v>1.91</v>
      </c>
      <c r="J1519" s="39">
        <f>Table_ForecastInput[[#This Row],[Quote]]/Table_ForecastInput[[#This Row],[Closer]]-100%</f>
        <v>3.1413612565444948E-2</v>
      </c>
      <c r="K1519" s="36"/>
      <c r="L1519" s="20">
        <v>0.48499999999999999</v>
      </c>
      <c r="M1519" s="139">
        <f>M1518+Table_ForecastInput[[#This Row],[gew./verl. EH]]</f>
        <v>133.47000000000028</v>
      </c>
    </row>
    <row r="1520" spans="2:13" ht="21" customHeight="1" x14ac:dyDescent="0.3">
      <c r="B1520" s="47">
        <v>45305</v>
      </c>
      <c r="C1520" s="120" t="s">
        <v>9</v>
      </c>
      <c r="D1520" s="121" t="s">
        <v>63</v>
      </c>
      <c r="E1520" s="121" t="s">
        <v>14</v>
      </c>
      <c r="F1520" s="121" t="s">
        <v>63</v>
      </c>
      <c r="G1520" s="122">
        <v>-0.75</v>
      </c>
      <c r="H1520" s="122">
        <v>1.88</v>
      </c>
      <c r="I1520" s="135">
        <v>1.91</v>
      </c>
      <c r="J1520" s="39">
        <f>Table_ForecastInput[[#This Row],[Quote]]/Table_ForecastInput[[#This Row],[Closer]]-100%</f>
        <v>-1.5706806282722474E-2</v>
      </c>
      <c r="K1520" s="36"/>
      <c r="L1520" s="20">
        <v>0.43999999999999995</v>
      </c>
      <c r="M1520" s="139">
        <f>M1519+Table_ForecastInput[[#This Row],[gew./verl. EH]]</f>
        <v>133.91000000000028</v>
      </c>
    </row>
    <row r="1521" spans="2:13" ht="21" customHeight="1" x14ac:dyDescent="0.3">
      <c r="B1521" s="47">
        <v>45305</v>
      </c>
      <c r="C1521" s="120" t="s">
        <v>18</v>
      </c>
      <c r="D1521" s="121" t="s">
        <v>247</v>
      </c>
      <c r="E1521" s="121" t="s">
        <v>20</v>
      </c>
      <c r="F1521" s="121" t="s">
        <v>20</v>
      </c>
      <c r="G1521" s="122">
        <v>-0.5</v>
      </c>
      <c r="H1521" s="122">
        <v>1.72</v>
      </c>
      <c r="I1521" s="135">
        <v>1.96</v>
      </c>
      <c r="J1521" s="39">
        <f>Table_ForecastInput[[#This Row],[Quote]]/Table_ForecastInput[[#This Row],[Closer]]-100%</f>
        <v>-0.12244897959183676</v>
      </c>
      <c r="K1521" s="36"/>
      <c r="L1521" s="20">
        <v>-1</v>
      </c>
      <c r="M1521" s="139">
        <f>M1520+Table_ForecastInput[[#This Row],[gew./verl. EH]]</f>
        <v>132.91000000000028</v>
      </c>
    </row>
    <row r="1522" spans="2:13" ht="21" customHeight="1" x14ac:dyDescent="0.3">
      <c r="B1522" s="47">
        <v>45305</v>
      </c>
      <c r="C1522" s="120" t="s">
        <v>21</v>
      </c>
      <c r="D1522" s="121" t="s">
        <v>52</v>
      </c>
      <c r="E1522" s="121" t="s">
        <v>69</v>
      </c>
      <c r="F1522" s="121" t="s">
        <v>69</v>
      </c>
      <c r="G1522" s="122">
        <v>0.25</v>
      </c>
      <c r="H1522" s="122">
        <v>1.97</v>
      </c>
      <c r="I1522" s="135">
        <v>1.94</v>
      </c>
      <c r="J1522" s="39">
        <f>Table_ForecastInput[[#This Row],[Quote]]/Table_ForecastInput[[#This Row],[Closer]]-100%</f>
        <v>1.5463917525773141E-2</v>
      </c>
      <c r="K1522" s="36"/>
      <c r="L1522" s="20">
        <v>0.48499999999999999</v>
      </c>
      <c r="M1522" s="139">
        <f>M1521+Table_ForecastInput[[#This Row],[gew./verl. EH]]</f>
        <v>133.39500000000029</v>
      </c>
    </row>
    <row r="1523" spans="2:13" ht="21" customHeight="1" x14ac:dyDescent="0.3">
      <c r="B1523" s="47">
        <v>45306</v>
      </c>
      <c r="C1523" s="120" t="s">
        <v>9</v>
      </c>
      <c r="D1523" s="121" t="s">
        <v>31</v>
      </c>
      <c r="E1523" s="121" t="s">
        <v>275</v>
      </c>
      <c r="F1523" s="121" t="s">
        <v>31</v>
      </c>
      <c r="G1523" s="122">
        <v>-1</v>
      </c>
      <c r="H1523" s="122">
        <v>1.67</v>
      </c>
      <c r="I1523" s="135">
        <v>1.61</v>
      </c>
      <c r="J1523" s="39">
        <f>Table_ForecastInput[[#This Row],[Quote]]/Table_ForecastInput[[#This Row],[Closer]]-100%</f>
        <v>3.7267080745341463E-2</v>
      </c>
      <c r="K1523" s="36"/>
      <c r="L1523" s="20">
        <v>0.66999999999999993</v>
      </c>
      <c r="M1523" s="139">
        <f>M1522+Table_ForecastInput[[#This Row],[gew./verl. EH]]</f>
        <v>134.06500000000028</v>
      </c>
    </row>
    <row r="1524" spans="2:13" ht="21" customHeight="1" x14ac:dyDescent="0.3">
      <c r="B1524" s="47">
        <v>45307</v>
      </c>
      <c r="C1524" s="120" t="s">
        <v>9</v>
      </c>
      <c r="D1524" s="121" t="s">
        <v>38</v>
      </c>
      <c r="E1524" s="121" t="s">
        <v>124</v>
      </c>
      <c r="F1524" s="121" t="s">
        <v>38</v>
      </c>
      <c r="G1524" s="122">
        <v>-1</v>
      </c>
      <c r="H1524" s="122">
        <v>1.65</v>
      </c>
      <c r="I1524" s="135">
        <v>1.65</v>
      </c>
      <c r="J1524" s="39">
        <f>Table_ForecastInput[[#This Row],[Quote]]/Table_ForecastInput[[#This Row],[Closer]]-100%</f>
        <v>0</v>
      </c>
      <c r="K1524" s="36"/>
      <c r="L1524" s="20">
        <v>0.64999999999999991</v>
      </c>
      <c r="M1524" s="139">
        <f>M1523+Table_ForecastInput[[#This Row],[gew./verl. EH]]</f>
        <v>134.71500000000029</v>
      </c>
    </row>
    <row r="1525" spans="2:13" ht="21" customHeight="1" x14ac:dyDescent="0.3">
      <c r="B1525" s="47">
        <v>45310</v>
      </c>
      <c r="C1525" s="120" t="s">
        <v>18</v>
      </c>
      <c r="D1525" s="121" t="s">
        <v>19</v>
      </c>
      <c r="E1525" s="121" t="s">
        <v>223</v>
      </c>
      <c r="F1525" s="121" t="s">
        <v>19</v>
      </c>
      <c r="G1525" s="122">
        <v>-0.5</v>
      </c>
      <c r="H1525" s="122">
        <v>1.72</v>
      </c>
      <c r="I1525" s="135">
        <v>1.64</v>
      </c>
      <c r="J1525" s="39">
        <f>Table_ForecastInput[[#This Row],[Quote]]/Table_ForecastInput[[#This Row],[Closer]]-100%</f>
        <v>4.8780487804878092E-2</v>
      </c>
      <c r="K1525" s="36"/>
      <c r="L1525" s="20">
        <v>0.72</v>
      </c>
      <c r="M1525" s="139">
        <f>M1524+Table_ForecastInput[[#This Row],[gew./verl. EH]]</f>
        <v>135.43500000000029</v>
      </c>
    </row>
    <row r="1526" spans="2:13" ht="21" customHeight="1" x14ac:dyDescent="0.3">
      <c r="B1526" s="47">
        <v>45311</v>
      </c>
      <c r="C1526" s="120" t="s">
        <v>21</v>
      </c>
      <c r="D1526" s="121" t="s">
        <v>125</v>
      </c>
      <c r="E1526" s="121" t="s">
        <v>82</v>
      </c>
      <c r="F1526" s="121" t="s">
        <v>82</v>
      </c>
      <c r="G1526" s="122">
        <v>-0.5</v>
      </c>
      <c r="H1526" s="122">
        <v>1.77</v>
      </c>
      <c r="I1526" s="135">
        <v>1.86</v>
      </c>
      <c r="J1526" s="39">
        <f>Table_ForecastInput[[#This Row],[Quote]]/Table_ForecastInput[[#This Row],[Closer]]-100%</f>
        <v>-4.8387096774193616E-2</v>
      </c>
      <c r="K1526" s="36"/>
      <c r="L1526" s="20">
        <v>0.77</v>
      </c>
      <c r="M1526" s="139">
        <f>M1525+Table_ForecastInput[[#This Row],[gew./verl. EH]]</f>
        <v>136.2050000000003</v>
      </c>
    </row>
    <row r="1527" spans="2:13" ht="21" customHeight="1" x14ac:dyDescent="0.3">
      <c r="B1527" s="47">
        <v>45311</v>
      </c>
      <c r="C1527" s="120" t="s">
        <v>9</v>
      </c>
      <c r="D1527" s="121" t="s">
        <v>58</v>
      </c>
      <c r="E1527" s="121" t="s">
        <v>12</v>
      </c>
      <c r="F1527" s="121" t="s">
        <v>58</v>
      </c>
      <c r="G1527" s="122">
        <v>-1</v>
      </c>
      <c r="H1527" s="122">
        <v>1.81</v>
      </c>
      <c r="I1527" s="135">
        <v>1.74</v>
      </c>
      <c r="J1527" s="39">
        <f>Table_ForecastInput[[#This Row],[Quote]]/Table_ForecastInput[[#This Row],[Closer]]-100%</f>
        <v>4.0229885057471382E-2</v>
      </c>
      <c r="K1527" s="36"/>
      <c r="L1527" s="20">
        <v>0</v>
      </c>
      <c r="M1527" s="139">
        <f>M1526+Table_ForecastInput[[#This Row],[gew./verl. EH]]</f>
        <v>136.2050000000003</v>
      </c>
    </row>
    <row r="1528" spans="2:13" ht="21" customHeight="1" x14ac:dyDescent="0.3">
      <c r="B1528" s="47">
        <v>45311</v>
      </c>
      <c r="C1528" s="120" t="s">
        <v>21</v>
      </c>
      <c r="D1528" s="121" t="s">
        <v>80</v>
      </c>
      <c r="E1528" s="121" t="s">
        <v>95</v>
      </c>
      <c r="F1528" s="121" t="s">
        <v>80</v>
      </c>
      <c r="G1528" s="122">
        <v>0</v>
      </c>
      <c r="H1528" s="122">
        <v>1.87</v>
      </c>
      <c r="I1528" s="135">
        <v>1.85</v>
      </c>
      <c r="J1528" s="39">
        <f>Table_ForecastInput[[#This Row],[Quote]]/Table_ForecastInput[[#This Row],[Closer]]-100%</f>
        <v>1.0810810810810922E-2</v>
      </c>
      <c r="K1528" s="36"/>
      <c r="L1528" s="20">
        <v>-1</v>
      </c>
      <c r="M1528" s="139">
        <f>M1527+Table_ForecastInput[[#This Row],[gew./verl. EH]]</f>
        <v>135.2050000000003</v>
      </c>
    </row>
    <row r="1529" spans="2:13" ht="21" customHeight="1" x14ac:dyDescent="0.3">
      <c r="B1529" s="47">
        <v>45311</v>
      </c>
      <c r="C1529" s="120" t="s">
        <v>16</v>
      </c>
      <c r="D1529" s="121" t="s">
        <v>66</v>
      </c>
      <c r="E1529" s="121" t="s">
        <v>250</v>
      </c>
      <c r="F1529" s="121" t="s">
        <v>66</v>
      </c>
      <c r="G1529" s="122">
        <v>-0.5</v>
      </c>
      <c r="H1529" s="122">
        <v>1.83</v>
      </c>
      <c r="I1529" s="135">
        <v>1.78</v>
      </c>
      <c r="J1529" s="39">
        <f>Table_ForecastInput[[#This Row],[Quote]]/Table_ForecastInput[[#This Row],[Closer]]-100%</f>
        <v>2.8089887640449396E-2</v>
      </c>
      <c r="K1529" s="36"/>
      <c r="L1529" s="20">
        <v>0.83000000000000007</v>
      </c>
      <c r="M1529" s="139">
        <f>M1528+Table_ForecastInput[[#This Row],[gew./verl. EH]]</f>
        <v>136.03500000000031</v>
      </c>
    </row>
    <row r="1530" spans="2:13" ht="21" customHeight="1" x14ac:dyDescent="0.3">
      <c r="B1530" s="47">
        <v>45312</v>
      </c>
      <c r="C1530" s="120" t="s">
        <v>9</v>
      </c>
      <c r="D1530" s="121" t="s">
        <v>275</v>
      </c>
      <c r="E1530" s="121" t="s">
        <v>92</v>
      </c>
      <c r="F1530" s="121" t="s">
        <v>275</v>
      </c>
      <c r="G1530" s="122">
        <v>0</v>
      </c>
      <c r="H1530" s="122">
        <v>1.72</v>
      </c>
      <c r="I1530" s="135">
        <v>1.7</v>
      </c>
      <c r="J1530" s="39">
        <f>Table_ForecastInput[[#This Row],[Quote]]/Table_ForecastInput[[#This Row],[Closer]]-100%</f>
        <v>1.1764705882352899E-2</v>
      </c>
      <c r="K1530" s="36"/>
      <c r="L1530" s="20">
        <v>0.72</v>
      </c>
      <c r="M1530" s="139">
        <f>M1529+Table_ForecastInput[[#This Row],[gew./verl. EH]]</f>
        <v>136.75500000000031</v>
      </c>
    </row>
    <row r="1531" spans="2:13" ht="21" customHeight="1" x14ac:dyDescent="0.3">
      <c r="B1531" s="47">
        <v>45313</v>
      </c>
      <c r="C1531" s="120" t="s">
        <v>18</v>
      </c>
      <c r="D1531" s="121" t="s">
        <v>262</v>
      </c>
      <c r="E1531" s="121" t="s">
        <v>121</v>
      </c>
      <c r="F1531" s="121" t="s">
        <v>121</v>
      </c>
      <c r="G1531" s="122">
        <v>-0.5</v>
      </c>
      <c r="H1531" s="122">
        <v>1.61</v>
      </c>
      <c r="I1531" s="135">
        <v>1.66</v>
      </c>
      <c r="J1531" s="39">
        <f>Table_ForecastInput[[#This Row],[Quote]]/Table_ForecastInput[[#This Row],[Closer]]-100%</f>
        <v>-3.0120481927710774E-2</v>
      </c>
      <c r="K1531" s="35" t="s">
        <v>300</v>
      </c>
      <c r="L1531" s="20">
        <v>0.6100000000000001</v>
      </c>
      <c r="M1531" s="139">
        <f>M1530+Table_ForecastInput[[#This Row],[gew./verl. EH]]</f>
        <v>137.36500000000032</v>
      </c>
    </row>
    <row r="1532" spans="2:13" ht="21" customHeight="1" x14ac:dyDescent="0.3">
      <c r="B1532" s="47">
        <v>45317</v>
      </c>
      <c r="C1532" s="120" t="s">
        <v>9</v>
      </c>
      <c r="D1532" s="121" t="s">
        <v>92</v>
      </c>
      <c r="E1532" s="121" t="s">
        <v>61</v>
      </c>
      <c r="F1532" s="121" t="s">
        <v>92</v>
      </c>
      <c r="G1532" s="122">
        <v>0.5</v>
      </c>
      <c r="H1532" s="122">
        <v>1.72</v>
      </c>
      <c r="I1532" s="135">
        <v>1.69</v>
      </c>
      <c r="J1532" s="39">
        <f>Table_ForecastInput[[#This Row],[Quote]]/Table_ForecastInput[[#This Row],[Closer]]-100%</f>
        <v>1.7751479289940919E-2</v>
      </c>
      <c r="K1532" s="35" t="s">
        <v>301</v>
      </c>
      <c r="L1532" s="20">
        <v>-1</v>
      </c>
      <c r="M1532" s="139">
        <f>M1531+Table_ForecastInput[[#This Row],[gew./verl. EH]]</f>
        <v>136.36500000000032</v>
      </c>
    </row>
    <row r="1533" spans="2:13" ht="21" customHeight="1" x14ac:dyDescent="0.3">
      <c r="B1533" s="47">
        <v>45317</v>
      </c>
      <c r="C1533" s="120" t="s">
        <v>18</v>
      </c>
      <c r="D1533" s="121" t="s">
        <v>247</v>
      </c>
      <c r="E1533" s="121" t="s">
        <v>19</v>
      </c>
      <c r="F1533" s="121" t="s">
        <v>247</v>
      </c>
      <c r="G1533" s="122">
        <v>0.25</v>
      </c>
      <c r="H1533" s="122">
        <v>1.62</v>
      </c>
      <c r="I1533" s="135">
        <v>1.64</v>
      </c>
      <c r="J1533" s="39">
        <f>Table_ForecastInput[[#This Row],[Quote]]/Table_ForecastInput[[#This Row],[Closer]]-100%</f>
        <v>-1.2195121951219412E-2</v>
      </c>
      <c r="K1533" s="35" t="s">
        <v>302</v>
      </c>
      <c r="L1533" s="20">
        <v>-1</v>
      </c>
      <c r="M1533" s="139">
        <f>M1532+Table_ForecastInput[[#This Row],[gew./verl. EH]]</f>
        <v>135.36500000000032</v>
      </c>
    </row>
    <row r="1534" spans="2:13" ht="21" customHeight="1" x14ac:dyDescent="0.3">
      <c r="B1534" s="47">
        <v>45318</v>
      </c>
      <c r="C1534" s="120" t="s">
        <v>9</v>
      </c>
      <c r="D1534" s="121" t="s">
        <v>31</v>
      </c>
      <c r="E1534" s="121" t="s">
        <v>13</v>
      </c>
      <c r="F1534" s="121" t="s">
        <v>31</v>
      </c>
      <c r="G1534" s="122">
        <v>-0.75</v>
      </c>
      <c r="H1534" s="122">
        <v>1.65</v>
      </c>
      <c r="I1534" s="135">
        <v>1.61</v>
      </c>
      <c r="J1534" s="39">
        <f>Table_ForecastInput[[#This Row],[Quote]]/Table_ForecastInput[[#This Row],[Closer]]-100%</f>
        <v>2.4844720496894235E-2</v>
      </c>
      <c r="K1534" s="35" t="s">
        <v>303</v>
      </c>
      <c r="L1534" s="20">
        <v>0.64999999999999991</v>
      </c>
      <c r="M1534" s="139">
        <f>M1533+Table_ForecastInput[[#This Row],[gew./verl. EH]]</f>
        <v>136.01500000000033</v>
      </c>
    </row>
    <row r="1535" spans="2:13" ht="21" customHeight="1" x14ac:dyDescent="0.3">
      <c r="B1535" s="47">
        <v>45318</v>
      </c>
      <c r="C1535" s="120" t="s">
        <v>21</v>
      </c>
      <c r="D1535" s="121" t="s">
        <v>37</v>
      </c>
      <c r="E1535" s="121" t="s">
        <v>80</v>
      </c>
      <c r="F1535" s="121" t="s">
        <v>80</v>
      </c>
      <c r="G1535" s="122">
        <v>0</v>
      </c>
      <c r="H1535" s="122">
        <v>1.85</v>
      </c>
      <c r="I1535" s="135">
        <v>1.98</v>
      </c>
      <c r="J1535" s="39">
        <f>Table_ForecastInput[[#This Row],[Quote]]/Table_ForecastInput[[#This Row],[Closer]]-100%</f>
        <v>-6.5656565656565635E-2</v>
      </c>
      <c r="K1535" s="35" t="s">
        <v>304</v>
      </c>
      <c r="L1535" s="20">
        <v>-1</v>
      </c>
      <c r="M1535" s="139">
        <f>M1534+Table_ForecastInput[[#This Row],[gew./verl. EH]]</f>
        <v>135.01500000000033</v>
      </c>
    </row>
    <row r="1536" spans="2:13" ht="21" customHeight="1" x14ac:dyDescent="0.3">
      <c r="B1536" s="47">
        <v>45318</v>
      </c>
      <c r="C1536" s="58" t="s">
        <v>6</v>
      </c>
      <c r="D1536" s="49" t="s">
        <v>7</v>
      </c>
      <c r="E1536" s="49" t="s">
        <v>127</v>
      </c>
      <c r="F1536" s="121" t="s">
        <v>7</v>
      </c>
      <c r="G1536" s="122">
        <v>-1</v>
      </c>
      <c r="H1536" s="122">
        <v>1.75</v>
      </c>
      <c r="I1536" s="135">
        <v>1.8</v>
      </c>
      <c r="J1536" s="39">
        <f>Table_ForecastInput[[#This Row],[Quote]]/Table_ForecastInput[[#This Row],[Closer]]-100%</f>
        <v>-2.777777777777779E-2</v>
      </c>
      <c r="K1536" s="35" t="s">
        <v>305</v>
      </c>
      <c r="L1536" s="20">
        <v>0</v>
      </c>
      <c r="M1536" s="139">
        <f>M1535+Table_ForecastInput[[#This Row],[gew./verl. EH]]</f>
        <v>135.01500000000033</v>
      </c>
    </row>
    <row r="1537" spans="2:13" ht="21" customHeight="1" x14ac:dyDescent="0.3">
      <c r="B1537" s="47">
        <v>45319</v>
      </c>
      <c r="C1537" s="58" t="s">
        <v>18</v>
      </c>
      <c r="D1537" s="49" t="s">
        <v>55</v>
      </c>
      <c r="E1537" s="49" t="s">
        <v>20</v>
      </c>
      <c r="F1537" s="121" t="s">
        <v>20</v>
      </c>
      <c r="G1537" s="122">
        <v>0</v>
      </c>
      <c r="H1537" s="122">
        <v>1.76</v>
      </c>
      <c r="I1537" s="135">
        <v>1.86</v>
      </c>
      <c r="J1537" s="39">
        <f>Table_ForecastInput[[#This Row],[Quote]]/Table_ForecastInput[[#This Row],[Closer]]-100%</f>
        <v>-5.3763440860215117E-2</v>
      </c>
      <c r="K1537" s="35" t="s">
        <v>300</v>
      </c>
      <c r="L1537" s="20">
        <v>0.76</v>
      </c>
      <c r="M1537" s="139">
        <f>M1536+Table_ForecastInput[[#This Row],[gew./verl. EH]]</f>
        <v>135.77500000000032</v>
      </c>
    </row>
    <row r="1538" spans="2:13" ht="21" customHeight="1" x14ac:dyDescent="0.3">
      <c r="B1538" s="47">
        <v>45319</v>
      </c>
      <c r="C1538" s="58" t="s">
        <v>6</v>
      </c>
      <c r="D1538" s="49" t="s">
        <v>232</v>
      </c>
      <c r="E1538" s="49" t="s">
        <v>39</v>
      </c>
      <c r="F1538" s="121" t="s">
        <v>39</v>
      </c>
      <c r="G1538" s="122">
        <v>0</v>
      </c>
      <c r="H1538" s="122">
        <v>1.89</v>
      </c>
      <c r="I1538" s="135">
        <v>1.71</v>
      </c>
      <c r="J1538" s="39">
        <f>Table_ForecastInput[[#This Row],[Quote]]/Table_ForecastInput[[#This Row],[Closer]]-100%</f>
        <v>0.10526315789473673</v>
      </c>
      <c r="K1538" s="35" t="s">
        <v>306</v>
      </c>
      <c r="L1538" s="20">
        <v>0</v>
      </c>
      <c r="M1538" s="139">
        <f>M1537+Table_ForecastInput[[#This Row],[gew./verl. EH]]</f>
        <v>135.77500000000032</v>
      </c>
    </row>
    <row r="1539" spans="2:13" ht="21" customHeight="1" x14ac:dyDescent="0.3">
      <c r="B1539" s="47">
        <v>45319</v>
      </c>
      <c r="C1539" s="120" t="s">
        <v>21</v>
      </c>
      <c r="D1539" s="121" t="s">
        <v>62</v>
      </c>
      <c r="E1539" s="121" t="s">
        <v>257</v>
      </c>
      <c r="F1539" s="121" t="s">
        <v>62</v>
      </c>
      <c r="G1539" s="122">
        <v>-0.75</v>
      </c>
      <c r="H1539" s="122">
        <v>1.89</v>
      </c>
      <c r="I1539" s="135">
        <v>1.91</v>
      </c>
      <c r="J1539" s="39">
        <f>Table_ForecastInput[[#This Row],[Quote]]/Table_ForecastInput[[#This Row],[Closer]]-100%</f>
        <v>-1.0471204188481686E-2</v>
      </c>
      <c r="K1539" s="35" t="s">
        <v>305</v>
      </c>
      <c r="L1539" s="20">
        <v>0.44499999999999995</v>
      </c>
      <c r="M1539" s="139">
        <f>M1538+Table_ForecastInput[[#This Row],[gew./verl. EH]]</f>
        <v>136.22000000000031</v>
      </c>
    </row>
    <row r="1540" spans="2:13" ht="21" customHeight="1" x14ac:dyDescent="0.3">
      <c r="B1540" s="47">
        <v>45319</v>
      </c>
      <c r="C1540" s="120" t="s">
        <v>9</v>
      </c>
      <c r="D1540" s="121" t="s">
        <v>10</v>
      </c>
      <c r="E1540" s="121" t="s">
        <v>131</v>
      </c>
      <c r="F1540" s="121" t="s">
        <v>131</v>
      </c>
      <c r="G1540" s="122">
        <v>-0.25</v>
      </c>
      <c r="H1540" s="122">
        <v>1.63</v>
      </c>
      <c r="I1540" s="135">
        <v>1.62</v>
      </c>
      <c r="J1540" s="39">
        <f>Table_ForecastInput[[#This Row],[Quote]]/Table_ForecastInput[[#This Row],[Closer]]-100%</f>
        <v>6.1728395061726449E-3</v>
      </c>
      <c r="K1540" s="35" t="s">
        <v>300</v>
      </c>
      <c r="L1540" s="20">
        <v>0.62999999999999989</v>
      </c>
      <c r="M1540" s="139">
        <f>M1539+Table_ForecastInput[[#This Row],[gew./verl. EH]]</f>
        <v>136.85000000000031</v>
      </c>
    </row>
    <row r="1541" spans="2:13" ht="21" customHeight="1" x14ac:dyDescent="0.3">
      <c r="B1541" s="47">
        <v>45319</v>
      </c>
      <c r="C1541" s="120" t="s">
        <v>18</v>
      </c>
      <c r="D1541" s="121" t="s">
        <v>121</v>
      </c>
      <c r="E1541" s="121" t="s">
        <v>54</v>
      </c>
      <c r="F1541" s="121" t="s">
        <v>121</v>
      </c>
      <c r="G1541" s="122">
        <v>-0.5</v>
      </c>
      <c r="H1541" s="122">
        <v>1.55</v>
      </c>
      <c r="I1541" s="135">
        <v>1.57</v>
      </c>
      <c r="J1541" s="39">
        <f>Table_ForecastInput[[#This Row],[Quote]]/Table_ForecastInput[[#This Row],[Closer]]-100%</f>
        <v>-1.2738853503184711E-2</v>
      </c>
      <c r="K1541" s="35" t="s">
        <v>303</v>
      </c>
      <c r="L1541" s="20">
        <v>0.55000000000000004</v>
      </c>
      <c r="M1541" s="139">
        <f>M1540+Table_ForecastInput[[#This Row],[gew./verl. EH]]</f>
        <v>137.40000000000032</v>
      </c>
    </row>
    <row r="1542" spans="2:13" ht="21" customHeight="1" x14ac:dyDescent="0.3">
      <c r="B1542" s="47">
        <v>45321</v>
      </c>
      <c r="C1542" s="120" t="s">
        <v>16</v>
      </c>
      <c r="D1542" s="121" t="s">
        <v>75</v>
      </c>
      <c r="E1542" s="121" t="s">
        <v>67</v>
      </c>
      <c r="F1542" s="121" t="s">
        <v>75</v>
      </c>
      <c r="G1542" s="122">
        <v>0.25</v>
      </c>
      <c r="H1542" s="122">
        <v>1.56</v>
      </c>
      <c r="I1542" s="135">
        <v>1.43</v>
      </c>
      <c r="J1542" s="39">
        <f>Table_ForecastInput[[#This Row],[Quote]]/Table_ForecastInput[[#This Row],[Closer]]-100%</f>
        <v>9.090909090909105E-2</v>
      </c>
      <c r="K1542" s="35" t="s">
        <v>307</v>
      </c>
      <c r="L1542" s="20">
        <v>0.28000000000000003</v>
      </c>
      <c r="M1542" s="139">
        <f>M1541+Table_ForecastInput[[#This Row],[gew./verl. EH]]</f>
        <v>137.68000000000032</v>
      </c>
    </row>
    <row r="1543" spans="2:13" ht="21" customHeight="1" x14ac:dyDescent="0.3">
      <c r="B1543" s="47">
        <v>45321</v>
      </c>
      <c r="C1543" s="120" t="s">
        <v>16</v>
      </c>
      <c r="D1543" s="121" t="s">
        <v>87</v>
      </c>
      <c r="E1543" s="121" t="s">
        <v>88</v>
      </c>
      <c r="F1543" s="121" t="s">
        <v>87</v>
      </c>
      <c r="G1543" s="122">
        <v>-0.25</v>
      </c>
      <c r="H1543" s="122">
        <v>1.66</v>
      </c>
      <c r="I1543" s="135">
        <v>1.64</v>
      </c>
      <c r="J1543" s="39">
        <f>Table_ForecastInput[[#This Row],[Quote]]/Table_ForecastInput[[#This Row],[Closer]]-100%</f>
        <v>1.2195121951219523E-2</v>
      </c>
      <c r="K1543" s="35" t="s">
        <v>301</v>
      </c>
      <c r="L1543" s="20">
        <v>-1</v>
      </c>
      <c r="M1543" s="139">
        <f>M1542+Table_ForecastInput[[#This Row],[gew./verl. EH]]</f>
        <v>136.68000000000032</v>
      </c>
    </row>
    <row r="1544" spans="2:13" ht="21" customHeight="1" x14ac:dyDescent="0.3">
      <c r="B1544" s="47">
        <v>45322</v>
      </c>
      <c r="C1544" s="120" t="s">
        <v>16</v>
      </c>
      <c r="D1544" s="121" t="s">
        <v>118</v>
      </c>
      <c r="E1544" s="121" t="s">
        <v>248</v>
      </c>
      <c r="F1544" s="121" t="s">
        <v>118</v>
      </c>
      <c r="G1544" s="122">
        <v>-0.75</v>
      </c>
      <c r="H1544" s="122">
        <v>1.74</v>
      </c>
      <c r="I1544" s="135">
        <v>1.78</v>
      </c>
      <c r="J1544" s="39">
        <f>Table_ForecastInput[[#This Row],[Quote]]/Table_ForecastInput[[#This Row],[Closer]]-100%</f>
        <v>-2.2471910112359605E-2</v>
      </c>
      <c r="K1544" s="35" t="s">
        <v>308</v>
      </c>
      <c r="L1544" s="20">
        <v>0.74</v>
      </c>
      <c r="M1544" s="139">
        <f>M1543+Table_ForecastInput[[#This Row],[gew./verl. EH]]</f>
        <v>137.42000000000033</v>
      </c>
    </row>
    <row r="1545" spans="2:13" ht="21" customHeight="1" x14ac:dyDescent="0.3">
      <c r="B1545" s="47">
        <v>45324</v>
      </c>
      <c r="C1545" s="120" t="s">
        <v>18</v>
      </c>
      <c r="D1545" s="121" t="s">
        <v>96</v>
      </c>
      <c r="E1545" s="121" t="s">
        <v>98</v>
      </c>
      <c r="F1545" s="121" t="s">
        <v>96</v>
      </c>
      <c r="G1545" s="122">
        <v>-0.75</v>
      </c>
      <c r="H1545" s="122">
        <v>1.71</v>
      </c>
      <c r="I1545" s="135">
        <v>1.65</v>
      </c>
      <c r="J1545" s="39">
        <f>Table_ForecastInput[[#This Row],[Quote]]/Table_ForecastInput[[#This Row],[Closer]]-100%</f>
        <v>3.6363636363636376E-2</v>
      </c>
      <c r="K1545" s="35" t="s">
        <v>309</v>
      </c>
      <c r="L1545" s="20">
        <v>0.71</v>
      </c>
      <c r="M1545" s="139">
        <f>M1544+Table_ForecastInput[[#This Row],[gew./verl. EH]]</f>
        <v>138.13000000000034</v>
      </c>
    </row>
    <row r="1546" spans="2:13" ht="21" customHeight="1" x14ac:dyDescent="0.3">
      <c r="B1546" s="47">
        <v>45325</v>
      </c>
      <c r="C1546" s="120" t="s">
        <v>9</v>
      </c>
      <c r="D1546" s="121" t="s">
        <v>13</v>
      </c>
      <c r="E1546" s="121" t="s">
        <v>42</v>
      </c>
      <c r="F1546" s="121" t="s">
        <v>13</v>
      </c>
      <c r="G1546" s="122">
        <v>0</v>
      </c>
      <c r="H1546" s="122">
        <v>1.63</v>
      </c>
      <c r="I1546" s="135">
        <v>1.51</v>
      </c>
      <c r="J1546" s="39">
        <f>Table_ForecastInput[[#This Row],[Quote]]/Table_ForecastInput[[#This Row],[Closer]]-100%</f>
        <v>7.9470198675496651E-2</v>
      </c>
      <c r="K1546" s="35" t="s">
        <v>307</v>
      </c>
      <c r="L1546" s="20">
        <v>0</v>
      </c>
      <c r="M1546" s="139">
        <f>M1545+Table_ForecastInput[[#This Row],[gew./verl. EH]]</f>
        <v>138.13000000000034</v>
      </c>
    </row>
    <row r="1547" spans="2:13" ht="21" customHeight="1" x14ac:dyDescent="0.3">
      <c r="B1547" s="47">
        <v>45325</v>
      </c>
      <c r="C1547" s="120" t="s">
        <v>21</v>
      </c>
      <c r="D1547" s="121" t="s">
        <v>53</v>
      </c>
      <c r="E1547" s="121" t="s">
        <v>37</v>
      </c>
      <c r="F1547" s="121" t="s">
        <v>53</v>
      </c>
      <c r="G1547" s="122">
        <v>0.5</v>
      </c>
      <c r="H1547" s="122">
        <v>1.71</v>
      </c>
      <c r="I1547" s="135">
        <v>1.7</v>
      </c>
      <c r="J1547" s="39">
        <f>Table_ForecastInput[[#This Row],[Quote]]/Table_ForecastInput[[#This Row],[Closer]]-100%</f>
        <v>5.8823529411764497E-3</v>
      </c>
      <c r="K1547" s="35" t="s">
        <v>301</v>
      </c>
      <c r="L1547" s="20">
        <v>-1</v>
      </c>
      <c r="M1547" s="139">
        <f>M1546+Table_ForecastInput[[#This Row],[gew./verl. EH]]</f>
        <v>137.13000000000034</v>
      </c>
    </row>
    <row r="1548" spans="2:13" ht="21" customHeight="1" x14ac:dyDescent="0.3">
      <c r="B1548" s="47">
        <v>45325</v>
      </c>
      <c r="C1548" s="120" t="s">
        <v>16</v>
      </c>
      <c r="D1548" s="121" t="s">
        <v>117</v>
      </c>
      <c r="E1548" s="121" t="s">
        <v>75</v>
      </c>
      <c r="F1548" s="121" t="s">
        <v>117</v>
      </c>
      <c r="G1548" s="122">
        <v>0.25</v>
      </c>
      <c r="H1548" s="122">
        <v>1.8</v>
      </c>
      <c r="I1548" s="135">
        <v>1.74</v>
      </c>
      <c r="J1548" s="39">
        <f>Table_ForecastInput[[#This Row],[Quote]]/Table_ForecastInput[[#This Row],[Closer]]-100%</f>
        <v>3.4482758620689724E-2</v>
      </c>
      <c r="K1548" s="35" t="s">
        <v>310</v>
      </c>
      <c r="L1548" s="20">
        <v>0.4</v>
      </c>
      <c r="M1548" s="139">
        <f>M1547+Table_ForecastInput[[#This Row],[gew./verl. EH]]</f>
        <v>137.53000000000034</v>
      </c>
    </row>
    <row r="1549" spans="2:13" ht="21" customHeight="1" x14ac:dyDescent="0.3">
      <c r="B1549" s="47">
        <v>45325</v>
      </c>
      <c r="C1549" s="120" t="s">
        <v>6</v>
      </c>
      <c r="D1549" s="121" t="s">
        <v>8</v>
      </c>
      <c r="E1549" s="121" t="s">
        <v>197</v>
      </c>
      <c r="F1549" s="121" t="s">
        <v>8</v>
      </c>
      <c r="G1549" s="122">
        <v>-0.5</v>
      </c>
      <c r="H1549" s="122">
        <v>1.62</v>
      </c>
      <c r="I1549" s="135">
        <v>1.53</v>
      </c>
      <c r="J1549" s="39">
        <f>Table_ForecastInput[[#This Row],[Quote]]/Table_ForecastInput[[#This Row],[Closer]]-100%</f>
        <v>5.8823529411764719E-2</v>
      </c>
      <c r="K1549" s="35" t="s">
        <v>311</v>
      </c>
      <c r="L1549" s="20">
        <v>0.62000000000000011</v>
      </c>
      <c r="M1549" s="139">
        <f>M1548+Table_ForecastInput[[#This Row],[gew./verl. EH]]</f>
        <v>138.15000000000035</v>
      </c>
    </row>
    <row r="1550" spans="2:13" ht="21" customHeight="1" x14ac:dyDescent="0.3">
      <c r="B1550" s="47">
        <v>45325</v>
      </c>
      <c r="C1550" s="120" t="s">
        <v>21</v>
      </c>
      <c r="D1550" s="121" t="s">
        <v>125</v>
      </c>
      <c r="E1550" s="121" t="s">
        <v>24</v>
      </c>
      <c r="F1550" s="121" t="s">
        <v>24</v>
      </c>
      <c r="G1550" s="122">
        <v>0</v>
      </c>
      <c r="H1550" s="122">
        <v>1.66</v>
      </c>
      <c r="I1550" s="135">
        <v>1.78</v>
      </c>
      <c r="J1550" s="39">
        <f>Table_ForecastInput[[#This Row],[Quote]]/Table_ForecastInput[[#This Row],[Closer]]-100%</f>
        <v>-6.7415730337078705E-2</v>
      </c>
      <c r="K1550" s="35" t="s">
        <v>303</v>
      </c>
      <c r="L1550" s="20">
        <v>-1</v>
      </c>
      <c r="M1550" s="139">
        <f>M1549+Table_ForecastInput[[#This Row],[gew./verl. EH]]</f>
        <v>137.15000000000035</v>
      </c>
    </row>
    <row r="1551" spans="2:13" ht="21" customHeight="1" x14ac:dyDescent="0.3">
      <c r="B1551" s="47">
        <v>45326</v>
      </c>
      <c r="C1551" s="120" t="s">
        <v>9</v>
      </c>
      <c r="D1551" s="121" t="s">
        <v>61</v>
      </c>
      <c r="E1551" s="121" t="s">
        <v>251</v>
      </c>
      <c r="F1551" s="121" t="s">
        <v>61</v>
      </c>
      <c r="G1551" s="122">
        <v>-0.75</v>
      </c>
      <c r="H1551" s="122">
        <v>1.65</v>
      </c>
      <c r="I1551" s="135">
        <v>1.73</v>
      </c>
      <c r="J1551" s="39">
        <f>Table_ForecastInput[[#This Row],[Quote]]/Table_ForecastInput[[#This Row],[Closer]]-100%</f>
        <v>-4.6242774566474076E-2</v>
      </c>
      <c r="K1551" s="35" t="s">
        <v>307</v>
      </c>
      <c r="L1551" s="20">
        <v>-1</v>
      </c>
      <c r="M1551" s="139">
        <f>M1550+Table_ForecastInput[[#This Row],[gew./verl. EH]]</f>
        <v>136.15000000000035</v>
      </c>
    </row>
    <row r="1552" spans="2:13" ht="21" customHeight="1" x14ac:dyDescent="0.3">
      <c r="B1552" s="47">
        <v>45326</v>
      </c>
      <c r="C1552" s="120" t="s">
        <v>16</v>
      </c>
      <c r="D1552" s="121" t="s">
        <v>116</v>
      </c>
      <c r="E1552" s="121" t="s">
        <v>78</v>
      </c>
      <c r="F1552" s="121" t="s">
        <v>116</v>
      </c>
      <c r="G1552" s="122">
        <v>-0.5</v>
      </c>
      <c r="H1552" s="122">
        <v>1.6</v>
      </c>
      <c r="I1552" s="135">
        <v>1.54</v>
      </c>
      <c r="J1552" s="39">
        <f>Table_ForecastInput[[#This Row],[Quote]]/Table_ForecastInput[[#This Row],[Closer]]-100%</f>
        <v>3.8961038961039085E-2</v>
      </c>
      <c r="K1552" s="35" t="s">
        <v>312</v>
      </c>
      <c r="L1552" s="20">
        <v>-1</v>
      </c>
      <c r="M1552" s="139">
        <f>M1551+Table_ForecastInput[[#This Row],[gew./verl. EH]]</f>
        <v>135.15000000000035</v>
      </c>
    </row>
    <row r="1553" spans="2:13" ht="21" customHeight="1" x14ac:dyDescent="0.3">
      <c r="B1553" s="47">
        <v>45326</v>
      </c>
      <c r="C1553" s="120" t="s">
        <v>18</v>
      </c>
      <c r="D1553" s="121" t="s">
        <v>56</v>
      </c>
      <c r="E1553" s="121" t="s">
        <v>55</v>
      </c>
      <c r="F1553" s="121" t="s">
        <v>56</v>
      </c>
      <c r="G1553" s="122">
        <v>0</v>
      </c>
      <c r="H1553" s="122">
        <v>1.65</v>
      </c>
      <c r="I1553" s="135">
        <v>1.51</v>
      </c>
      <c r="J1553" s="39">
        <f>Table_ForecastInput[[#This Row],[Quote]]/Table_ForecastInput[[#This Row],[Closer]]-100%</f>
        <v>9.27152317880795E-2</v>
      </c>
      <c r="K1553" s="35" t="s">
        <v>302</v>
      </c>
      <c r="L1553" s="20">
        <v>-1</v>
      </c>
      <c r="M1553" s="139">
        <f>M1552+Table_ForecastInput[[#This Row],[gew./verl. EH]]</f>
        <v>134.15000000000035</v>
      </c>
    </row>
    <row r="1554" spans="2:13" ht="21" customHeight="1" x14ac:dyDescent="0.3">
      <c r="B1554" s="47">
        <v>45326</v>
      </c>
      <c r="C1554" s="120" t="s">
        <v>18</v>
      </c>
      <c r="D1554" s="121" t="s">
        <v>129</v>
      </c>
      <c r="E1554" s="121" t="s">
        <v>121</v>
      </c>
      <c r="F1554" s="121" t="s">
        <v>129</v>
      </c>
      <c r="G1554" s="122">
        <v>-0.5</v>
      </c>
      <c r="H1554" s="122">
        <v>1.75</v>
      </c>
      <c r="I1554" s="135">
        <v>1.69</v>
      </c>
      <c r="J1554" s="39">
        <f>Table_ForecastInput[[#This Row],[Quote]]/Table_ForecastInput[[#This Row],[Closer]]-100%</f>
        <v>3.5502958579881616E-2</v>
      </c>
      <c r="K1554" s="35" t="s">
        <v>306</v>
      </c>
      <c r="L1554" s="20">
        <v>-1</v>
      </c>
      <c r="M1554" s="139">
        <f>M1553+Table_ForecastInput[[#This Row],[gew./verl. EH]]</f>
        <v>133.15000000000035</v>
      </c>
    </row>
    <row r="1555" spans="2:13" ht="21" customHeight="1" x14ac:dyDescent="0.3">
      <c r="B1555" s="47">
        <v>45327</v>
      </c>
      <c r="C1555" s="120" t="s">
        <v>9</v>
      </c>
      <c r="D1555" s="121" t="s">
        <v>58</v>
      </c>
      <c r="E1555" s="121" t="s">
        <v>92</v>
      </c>
      <c r="F1555" s="121" t="s">
        <v>58</v>
      </c>
      <c r="G1555" s="122">
        <v>-0.75</v>
      </c>
      <c r="H1555" s="122">
        <v>1.63</v>
      </c>
      <c r="I1555" s="135">
        <v>1.59</v>
      </c>
      <c r="J1555" s="39">
        <f>Table_ForecastInput[[#This Row],[Quote]]/Table_ForecastInput[[#This Row],[Closer]]-100%</f>
        <v>2.5157232704402288E-2</v>
      </c>
      <c r="K1555" s="35" t="s">
        <v>309</v>
      </c>
      <c r="L1555" s="20">
        <v>0.62999999999999989</v>
      </c>
      <c r="M1555" s="139">
        <f>M1554+Table_ForecastInput[[#This Row],[gew./verl. EH]]</f>
        <v>133.78000000000034</v>
      </c>
    </row>
    <row r="1556" spans="2:13" ht="21" customHeight="1" x14ac:dyDescent="0.3">
      <c r="B1556" s="47">
        <v>45331</v>
      </c>
      <c r="C1556" s="120" t="s">
        <v>21</v>
      </c>
      <c r="D1556" s="121" t="s">
        <v>82</v>
      </c>
      <c r="E1556" s="121" t="s">
        <v>53</v>
      </c>
      <c r="F1556" s="121" t="s">
        <v>82</v>
      </c>
      <c r="G1556" s="122">
        <v>-1</v>
      </c>
      <c r="H1556" s="122">
        <v>1.66</v>
      </c>
      <c r="I1556" s="135">
        <v>1.71</v>
      </c>
      <c r="J1556" s="39">
        <f>Table_ForecastInput[[#This Row],[Quote]]/Table_ForecastInput[[#This Row],[Closer]]-100%</f>
        <v>-2.9239766081871399E-2</v>
      </c>
      <c r="K1556" s="35" t="s">
        <v>313</v>
      </c>
      <c r="L1556" s="20">
        <v>0.65999999999999992</v>
      </c>
      <c r="M1556" s="139">
        <f>M1555+Table_ForecastInput[[#This Row],[gew./verl. EH]]</f>
        <v>134.44000000000034</v>
      </c>
    </row>
    <row r="1557" spans="2:13" ht="21" customHeight="1" x14ac:dyDescent="0.3">
      <c r="B1557" s="47">
        <v>45332</v>
      </c>
      <c r="C1557" s="120" t="s">
        <v>21</v>
      </c>
      <c r="D1557" s="121" t="s">
        <v>60</v>
      </c>
      <c r="E1557" s="121" t="s">
        <v>257</v>
      </c>
      <c r="F1557" s="121" t="s">
        <v>60</v>
      </c>
      <c r="G1557" s="122">
        <v>-0.5</v>
      </c>
      <c r="H1557" s="122">
        <v>1.7</v>
      </c>
      <c r="I1557" s="135">
        <v>1.66</v>
      </c>
      <c r="J1557" s="39">
        <f>Table_ForecastInput[[#This Row],[Quote]]/Table_ForecastInput[[#This Row],[Closer]]-100%</f>
        <v>2.4096385542168752E-2</v>
      </c>
      <c r="K1557" s="35" t="s">
        <v>307</v>
      </c>
      <c r="L1557" s="20">
        <v>-1</v>
      </c>
      <c r="M1557" s="139">
        <f>M1556+Table_ForecastInput[[#This Row],[gew./verl. EH]]</f>
        <v>133.44000000000034</v>
      </c>
    </row>
    <row r="1558" spans="2:13" ht="21" customHeight="1" x14ac:dyDescent="0.3">
      <c r="B1558" s="47">
        <v>45333</v>
      </c>
      <c r="C1558" s="120" t="s">
        <v>21</v>
      </c>
      <c r="D1558" s="121" t="s">
        <v>37</v>
      </c>
      <c r="E1558" s="121" t="s">
        <v>258</v>
      </c>
      <c r="F1558" s="121" t="s">
        <v>37</v>
      </c>
      <c r="G1558" s="122">
        <v>-0.75</v>
      </c>
      <c r="H1558" s="122">
        <v>1.61</v>
      </c>
      <c r="I1558" s="135">
        <v>1.57</v>
      </c>
      <c r="J1558" s="39">
        <f>Table_ForecastInput[[#This Row],[Quote]]/Table_ForecastInput[[#This Row],[Closer]]-100%</f>
        <v>2.5477707006369421E-2</v>
      </c>
      <c r="K1558" s="35" t="s">
        <v>314</v>
      </c>
      <c r="L1558" s="20">
        <v>0.6100000000000001</v>
      </c>
      <c r="M1558" s="139">
        <f>M1557+Table_ForecastInput[[#This Row],[gew./verl. EH]]</f>
        <v>134.05000000000035</v>
      </c>
    </row>
    <row r="1559" spans="2:13" ht="21" customHeight="1" x14ac:dyDescent="0.3">
      <c r="B1559" s="47">
        <v>45333</v>
      </c>
      <c r="C1559" s="120" t="s">
        <v>9</v>
      </c>
      <c r="D1559" s="121" t="s">
        <v>85</v>
      </c>
      <c r="E1559" s="121" t="s">
        <v>14</v>
      </c>
      <c r="F1559" s="121" t="s">
        <v>85</v>
      </c>
      <c r="G1559" s="122">
        <v>-0.5</v>
      </c>
      <c r="H1559" s="122">
        <v>1.68</v>
      </c>
      <c r="I1559" s="135">
        <v>1.67</v>
      </c>
      <c r="J1559" s="39">
        <f>Table_ForecastInput[[#This Row],[Quote]]/Table_ForecastInput[[#This Row],[Closer]]-100%</f>
        <v>5.9880239520957446E-3</v>
      </c>
      <c r="K1559" s="35" t="s">
        <v>309</v>
      </c>
      <c r="L1559" s="20">
        <v>0.67999999999999994</v>
      </c>
      <c r="M1559" s="139">
        <f>M1558+Table_ForecastInput[[#This Row],[gew./verl. EH]]</f>
        <v>134.73000000000036</v>
      </c>
    </row>
    <row r="1560" spans="2:13" ht="21" customHeight="1" x14ac:dyDescent="0.3">
      <c r="B1560" s="47">
        <v>45339</v>
      </c>
      <c r="C1560" s="120" t="s">
        <v>21</v>
      </c>
      <c r="D1560" s="121" t="s">
        <v>263</v>
      </c>
      <c r="E1560" s="121" t="s">
        <v>37</v>
      </c>
      <c r="F1560" s="121" t="s">
        <v>37</v>
      </c>
      <c r="G1560" s="122">
        <v>-1</v>
      </c>
      <c r="H1560" s="122">
        <v>1.66</v>
      </c>
      <c r="I1560" s="135">
        <v>1.73</v>
      </c>
      <c r="J1560" s="39">
        <f>Table_ForecastInput[[#This Row],[Quote]]/Table_ForecastInput[[#This Row],[Closer]]-100%</f>
        <v>-4.0462427745664775E-2</v>
      </c>
      <c r="K1560" s="35" t="s">
        <v>315</v>
      </c>
      <c r="L1560" s="20">
        <v>0</v>
      </c>
      <c r="M1560" s="139">
        <f>M1559+Table_ForecastInput[[#This Row],[gew./verl. EH]]</f>
        <v>134.73000000000036</v>
      </c>
    </row>
    <row r="1561" spans="2:13" ht="21" customHeight="1" x14ac:dyDescent="0.3">
      <c r="B1561" s="47">
        <v>45339</v>
      </c>
      <c r="C1561" s="120" t="s">
        <v>21</v>
      </c>
      <c r="D1561" s="121" t="s">
        <v>23</v>
      </c>
      <c r="E1561" s="121" t="s">
        <v>82</v>
      </c>
      <c r="F1561" s="121" t="s">
        <v>82</v>
      </c>
      <c r="G1561" s="122">
        <v>-0.25</v>
      </c>
      <c r="H1561" s="122">
        <v>1.79</v>
      </c>
      <c r="I1561" s="135">
        <v>1.83</v>
      </c>
      <c r="J1561" s="39">
        <f>Table_ForecastInput[[#This Row],[Quote]]/Table_ForecastInput[[#This Row],[Closer]]-100%</f>
        <v>-2.1857923497267784E-2</v>
      </c>
      <c r="K1561" s="35" t="s">
        <v>306</v>
      </c>
      <c r="L1561" s="20">
        <v>-0.5</v>
      </c>
      <c r="M1561" s="139">
        <f>M1560+Table_ForecastInput[[#This Row],[gew./verl. EH]]</f>
        <v>134.23000000000036</v>
      </c>
    </row>
    <row r="1562" spans="2:13" ht="21" customHeight="1" x14ac:dyDescent="0.3">
      <c r="B1562" s="47">
        <v>45339</v>
      </c>
      <c r="C1562" s="120" t="s">
        <v>16</v>
      </c>
      <c r="D1562" s="121" t="s">
        <v>75</v>
      </c>
      <c r="E1562" s="121" t="s">
        <v>87</v>
      </c>
      <c r="F1562" s="121" t="s">
        <v>87</v>
      </c>
      <c r="G1562" s="122">
        <v>0</v>
      </c>
      <c r="H1562" s="122">
        <v>1.76</v>
      </c>
      <c r="I1562" s="135">
        <v>1.7</v>
      </c>
      <c r="J1562" s="39">
        <f>Table_ForecastInput[[#This Row],[Quote]]/Table_ForecastInput[[#This Row],[Closer]]-100%</f>
        <v>3.529411764705892E-2</v>
      </c>
      <c r="K1562" s="35" t="s">
        <v>315</v>
      </c>
      <c r="L1562" s="20">
        <v>0.76</v>
      </c>
      <c r="M1562" s="139">
        <f>M1561+Table_ForecastInput[[#This Row],[gew./verl. EH]]</f>
        <v>134.99000000000035</v>
      </c>
    </row>
    <row r="1563" spans="2:13" ht="21" customHeight="1" x14ac:dyDescent="0.3">
      <c r="B1563" s="47">
        <v>45339</v>
      </c>
      <c r="C1563" s="120" t="s">
        <v>16</v>
      </c>
      <c r="D1563" s="121" t="s">
        <v>97</v>
      </c>
      <c r="E1563" s="121" t="s">
        <v>78</v>
      </c>
      <c r="F1563" s="121" t="s">
        <v>97</v>
      </c>
      <c r="G1563" s="122">
        <v>-0.75</v>
      </c>
      <c r="H1563" s="122">
        <v>1.65</v>
      </c>
      <c r="I1563" s="135">
        <v>1.63</v>
      </c>
      <c r="J1563" s="39">
        <f>Table_ForecastInput[[#This Row],[Quote]]/Table_ForecastInput[[#This Row],[Closer]]-100%</f>
        <v>1.2269938650306678E-2</v>
      </c>
      <c r="K1563" s="35" t="s">
        <v>315</v>
      </c>
      <c r="L1563" s="20">
        <v>-1</v>
      </c>
      <c r="M1563" s="139">
        <f>M1562+Table_ForecastInput[[#This Row],[gew./verl. EH]]</f>
        <v>133.99000000000035</v>
      </c>
    </row>
    <row r="1564" spans="2:13" ht="21" customHeight="1" x14ac:dyDescent="0.3">
      <c r="B1564" s="47">
        <v>45339</v>
      </c>
      <c r="C1564" s="120" t="s">
        <v>6</v>
      </c>
      <c r="D1564" s="121" t="s">
        <v>40</v>
      </c>
      <c r="E1564" s="121" t="s">
        <v>277</v>
      </c>
      <c r="F1564" s="121" t="s">
        <v>40</v>
      </c>
      <c r="G1564" s="122">
        <v>-1</v>
      </c>
      <c r="H1564" s="122">
        <v>1.87</v>
      </c>
      <c r="I1564" s="135">
        <v>1.85</v>
      </c>
      <c r="J1564" s="39">
        <f>Table_ForecastInput[[#This Row],[Quote]]/Table_ForecastInput[[#This Row],[Closer]]-100%</f>
        <v>1.0810810810810922E-2</v>
      </c>
      <c r="K1564" s="35" t="s">
        <v>313</v>
      </c>
      <c r="L1564" s="20">
        <v>0.87000000000000011</v>
      </c>
      <c r="M1564" s="139">
        <f>M1563+Table_ForecastInput[[#This Row],[gew./verl. EH]]</f>
        <v>134.86000000000035</v>
      </c>
    </row>
    <row r="1565" spans="2:13" ht="21" customHeight="1" x14ac:dyDescent="0.3">
      <c r="B1565" s="47">
        <v>45339</v>
      </c>
      <c r="C1565" s="120" t="s">
        <v>9</v>
      </c>
      <c r="D1565" s="121" t="s">
        <v>12</v>
      </c>
      <c r="E1565" s="121" t="s">
        <v>239</v>
      </c>
      <c r="F1565" s="121" t="s">
        <v>38</v>
      </c>
      <c r="G1565" s="122">
        <v>-0.5</v>
      </c>
      <c r="H1565" s="122">
        <v>1.71</v>
      </c>
      <c r="I1565" s="135">
        <v>1.7</v>
      </c>
      <c r="J1565" s="39">
        <f>Table_ForecastInput[[#This Row],[Quote]]/Table_ForecastInput[[#This Row],[Closer]]-100%</f>
        <v>5.8823529411764497E-3</v>
      </c>
      <c r="K1565" s="35" t="s">
        <v>310</v>
      </c>
      <c r="L1565" s="20">
        <v>-1</v>
      </c>
      <c r="M1565" s="139">
        <f>M1564+Table_ForecastInput[[#This Row],[gew./verl. EH]]</f>
        <v>133.86000000000035</v>
      </c>
    </row>
    <row r="1566" spans="2:13" ht="21" customHeight="1" x14ac:dyDescent="0.3">
      <c r="B1566" s="47">
        <v>45340</v>
      </c>
      <c r="C1566" s="120" t="s">
        <v>18</v>
      </c>
      <c r="D1566" s="121" t="s">
        <v>41</v>
      </c>
      <c r="E1566" s="121" t="s">
        <v>129</v>
      </c>
      <c r="F1566" s="121" t="s">
        <v>129</v>
      </c>
      <c r="G1566" s="122">
        <v>-0.5</v>
      </c>
      <c r="H1566" s="122">
        <v>1.62</v>
      </c>
      <c r="I1566" s="135">
        <v>1.67</v>
      </c>
      <c r="J1566" s="39">
        <f>Table_ForecastInput[[#This Row],[Quote]]/Table_ForecastInput[[#This Row],[Closer]]-100%</f>
        <v>-2.9940119760478945E-2</v>
      </c>
      <c r="K1566" s="35" t="s">
        <v>306</v>
      </c>
      <c r="L1566" s="20">
        <v>-1</v>
      </c>
      <c r="M1566" s="139">
        <f>M1565+Table_ForecastInput[[#This Row],[gew./verl. EH]]</f>
        <v>132.86000000000035</v>
      </c>
    </row>
    <row r="1567" spans="2:13" ht="21" customHeight="1" x14ac:dyDescent="0.3">
      <c r="B1567" s="47">
        <v>45340</v>
      </c>
      <c r="C1567" s="120" t="s">
        <v>6</v>
      </c>
      <c r="D1567" s="121" t="s">
        <v>8</v>
      </c>
      <c r="E1567" s="121" t="s">
        <v>232</v>
      </c>
      <c r="F1567" s="121" t="s">
        <v>8</v>
      </c>
      <c r="G1567" s="122">
        <v>-0.75</v>
      </c>
      <c r="H1567" s="122">
        <v>1.79</v>
      </c>
      <c r="I1567" s="135">
        <v>1.74</v>
      </c>
      <c r="J1567" s="39">
        <f>Table_ForecastInput[[#This Row],[Quote]]/Table_ForecastInput[[#This Row],[Closer]]-100%</f>
        <v>2.8735632183908066E-2</v>
      </c>
      <c r="K1567" s="35" t="s">
        <v>314</v>
      </c>
      <c r="L1567" s="20">
        <v>0.79</v>
      </c>
      <c r="M1567" s="139">
        <f>M1566+Table_ForecastInput[[#This Row],[gew./verl. EH]]</f>
        <v>133.65000000000035</v>
      </c>
    </row>
    <row r="1568" spans="2:13" ht="21" customHeight="1" x14ac:dyDescent="0.3">
      <c r="B1568" s="47">
        <v>45340</v>
      </c>
      <c r="C1568" s="120" t="s">
        <v>6</v>
      </c>
      <c r="D1568" s="121" t="s">
        <v>25</v>
      </c>
      <c r="E1568" s="121" t="s">
        <v>93</v>
      </c>
      <c r="F1568" s="121" t="s">
        <v>25</v>
      </c>
      <c r="G1568" s="122">
        <v>0</v>
      </c>
      <c r="H1568" s="122">
        <v>1.84</v>
      </c>
      <c r="I1568" s="135">
        <v>1.73</v>
      </c>
      <c r="J1568" s="39">
        <f>Table_ForecastInput[[#This Row],[Quote]]/Table_ForecastInput[[#This Row],[Closer]]-100%</f>
        <v>6.3583815028901869E-2</v>
      </c>
      <c r="K1568" s="35" t="s">
        <v>305</v>
      </c>
      <c r="L1568" s="20">
        <v>0.84000000000000008</v>
      </c>
      <c r="M1568" s="139">
        <f>M1567+Table_ForecastInput[[#This Row],[gew./verl. EH]]</f>
        <v>134.49000000000035</v>
      </c>
    </row>
    <row r="1569" spans="2:13" ht="21" customHeight="1" x14ac:dyDescent="0.3">
      <c r="B1569" s="47">
        <v>45345</v>
      </c>
      <c r="C1569" s="120" t="s">
        <v>9</v>
      </c>
      <c r="D1569" s="121" t="s">
        <v>85</v>
      </c>
      <c r="E1569" s="121" t="s">
        <v>12</v>
      </c>
      <c r="F1569" s="121" t="s">
        <v>85</v>
      </c>
      <c r="G1569" s="122">
        <v>-0.75</v>
      </c>
      <c r="H1569" s="122">
        <v>1.72</v>
      </c>
      <c r="I1569" s="135">
        <v>1.8</v>
      </c>
      <c r="J1569" s="39">
        <f>Table_ForecastInput[[#This Row],[Quote]]/Table_ForecastInput[[#This Row],[Closer]]-100%</f>
        <v>-4.4444444444444509E-2</v>
      </c>
      <c r="K1569" s="35" t="s">
        <v>303</v>
      </c>
      <c r="L1569" s="20">
        <v>0.72</v>
      </c>
      <c r="M1569" s="139">
        <f>M1568+Table_ForecastInput[[#This Row],[gew./verl. EH]]</f>
        <v>135.21000000000035</v>
      </c>
    </row>
    <row r="1570" spans="2:13" ht="21" customHeight="1" x14ac:dyDescent="0.3">
      <c r="B1570" s="47">
        <v>45346</v>
      </c>
      <c r="C1570" s="120" t="s">
        <v>21</v>
      </c>
      <c r="D1570" s="121" t="s">
        <v>37</v>
      </c>
      <c r="E1570" s="121" t="s">
        <v>125</v>
      </c>
      <c r="F1570" s="121" t="s">
        <v>37</v>
      </c>
      <c r="G1570" s="122">
        <v>-1.25</v>
      </c>
      <c r="H1570" s="122">
        <v>1.71</v>
      </c>
      <c r="I1570" s="135">
        <v>1.71</v>
      </c>
      <c r="J1570" s="39">
        <f>Table_ForecastInput[[#This Row],[Quote]]/Table_ForecastInput[[#This Row],[Closer]]-100%</f>
        <v>0</v>
      </c>
      <c r="K1570" s="35" t="s">
        <v>306</v>
      </c>
      <c r="L1570" s="20">
        <v>-1</v>
      </c>
      <c r="M1570" s="139">
        <f>M1569+Table_ForecastInput[[#This Row],[gew./verl. EH]]</f>
        <v>134.21000000000035</v>
      </c>
    </row>
    <row r="1571" spans="2:13" ht="21" customHeight="1" x14ac:dyDescent="0.3">
      <c r="B1571" s="47">
        <v>45346</v>
      </c>
      <c r="C1571" s="120" t="s">
        <v>16</v>
      </c>
      <c r="D1571" s="121" t="s">
        <v>68</v>
      </c>
      <c r="E1571" s="121" t="s">
        <v>75</v>
      </c>
      <c r="F1571" s="121" t="s">
        <v>68</v>
      </c>
      <c r="G1571" s="122">
        <v>-0.75</v>
      </c>
      <c r="H1571" s="122">
        <v>1.7</v>
      </c>
      <c r="I1571" s="135">
        <v>1.8</v>
      </c>
      <c r="J1571" s="39">
        <f>Table_ForecastInput[[#This Row],[Quote]]/Table_ForecastInput[[#This Row],[Closer]]-100%</f>
        <v>-5.555555555555558E-2</v>
      </c>
      <c r="K1571" s="35" t="s">
        <v>315</v>
      </c>
      <c r="L1571" s="20">
        <v>-1</v>
      </c>
      <c r="M1571" s="139">
        <f>M1570+Table_ForecastInput[[#This Row],[gew./verl. EH]]</f>
        <v>133.21000000000035</v>
      </c>
    </row>
    <row r="1572" spans="2:13" ht="21" customHeight="1" x14ac:dyDescent="0.3">
      <c r="B1572" s="47">
        <v>45347</v>
      </c>
      <c r="C1572" s="120" t="s">
        <v>16</v>
      </c>
      <c r="D1572" s="121" t="s">
        <v>17</v>
      </c>
      <c r="E1572" s="121" t="s">
        <v>261</v>
      </c>
      <c r="F1572" s="121" t="s">
        <v>17</v>
      </c>
      <c r="G1572" s="122">
        <v>-1</v>
      </c>
      <c r="H1572" s="122">
        <v>1.73</v>
      </c>
      <c r="I1572" s="135">
        <v>1.79</v>
      </c>
      <c r="J1572" s="39">
        <f>Table_ForecastInput[[#This Row],[Quote]]/Table_ForecastInput[[#This Row],[Closer]]-100%</f>
        <v>-3.3519553072625774E-2</v>
      </c>
      <c r="K1572" s="35" t="s">
        <v>305</v>
      </c>
      <c r="L1572" s="20">
        <v>0</v>
      </c>
      <c r="M1572" s="139">
        <f>M1571+Table_ForecastInput[[#This Row],[gew./verl. EH]]</f>
        <v>133.21000000000035</v>
      </c>
    </row>
    <row r="1573" spans="2:13" ht="21" customHeight="1" x14ac:dyDescent="0.3">
      <c r="B1573" s="47">
        <v>45347</v>
      </c>
      <c r="C1573" s="120" t="s">
        <v>6</v>
      </c>
      <c r="D1573" s="121" t="s">
        <v>7</v>
      </c>
      <c r="E1573" s="121" t="s">
        <v>232</v>
      </c>
      <c r="F1573" s="121" t="s">
        <v>7</v>
      </c>
      <c r="G1573" s="122">
        <v>-1</v>
      </c>
      <c r="H1573" s="122">
        <v>1.72</v>
      </c>
      <c r="I1573" s="135">
        <v>1.72</v>
      </c>
      <c r="J1573" s="39">
        <f>Table_ForecastInput[[#This Row],[Quote]]/Table_ForecastInput[[#This Row],[Closer]]-100%</f>
        <v>0</v>
      </c>
      <c r="K1573" s="35" t="s">
        <v>307</v>
      </c>
      <c r="L1573" s="20">
        <v>-1</v>
      </c>
      <c r="M1573" s="139">
        <f>M1572+Table_ForecastInput[[#This Row],[gew./verl. EH]]</f>
        <v>132.21000000000035</v>
      </c>
    </row>
    <row r="1574" spans="2:13" ht="21" customHeight="1" x14ac:dyDescent="0.3">
      <c r="B1574" s="47">
        <v>45347</v>
      </c>
      <c r="C1574" s="120" t="s">
        <v>21</v>
      </c>
      <c r="D1574" s="121" t="s">
        <v>82</v>
      </c>
      <c r="E1574" s="121" t="s">
        <v>22</v>
      </c>
      <c r="F1574" s="121" t="s">
        <v>82</v>
      </c>
      <c r="G1574" s="122">
        <v>-1</v>
      </c>
      <c r="H1574" s="122">
        <v>1.79</v>
      </c>
      <c r="I1574" s="135">
        <v>1.66</v>
      </c>
      <c r="J1574" s="39">
        <f>Table_ForecastInput[[#This Row],[Quote]]/Table_ForecastInput[[#This Row],[Closer]]-100%</f>
        <v>7.8313253012048278E-2</v>
      </c>
      <c r="K1574" s="35" t="s">
        <v>316</v>
      </c>
      <c r="L1574" s="20">
        <v>-1</v>
      </c>
      <c r="M1574" s="139">
        <f>M1573+Table_ForecastInput[[#This Row],[gew./verl. EH]]</f>
        <v>131.21000000000035</v>
      </c>
    </row>
    <row r="1575" spans="2:13" ht="21" customHeight="1" x14ac:dyDescent="0.3">
      <c r="B1575" s="47">
        <v>45347</v>
      </c>
      <c r="C1575" s="120" t="s">
        <v>6</v>
      </c>
      <c r="D1575" s="121" t="s">
        <v>115</v>
      </c>
      <c r="E1575" s="121" t="s">
        <v>197</v>
      </c>
      <c r="F1575" s="121" t="s">
        <v>115</v>
      </c>
      <c r="G1575" s="122">
        <v>-0.5</v>
      </c>
      <c r="H1575" s="122">
        <v>1.74</v>
      </c>
      <c r="I1575" s="135">
        <v>1.68</v>
      </c>
      <c r="J1575" s="39">
        <f>Table_ForecastInput[[#This Row],[Quote]]/Table_ForecastInput[[#This Row],[Closer]]-100%</f>
        <v>3.5714285714285809E-2</v>
      </c>
      <c r="K1575" s="35" t="s">
        <v>308</v>
      </c>
      <c r="L1575" s="20">
        <v>0.74</v>
      </c>
      <c r="M1575" s="139">
        <f>M1574+Table_ForecastInput[[#This Row],[gew./verl. EH]]</f>
        <v>131.95000000000036</v>
      </c>
    </row>
    <row r="1576" spans="2:13" ht="21" customHeight="1" x14ac:dyDescent="0.3">
      <c r="B1576" s="47">
        <v>45348</v>
      </c>
      <c r="C1576" s="120" t="s">
        <v>9</v>
      </c>
      <c r="D1576" s="121" t="s">
        <v>58</v>
      </c>
      <c r="E1576" s="121" t="s">
        <v>61</v>
      </c>
      <c r="F1576" s="121" t="s">
        <v>58</v>
      </c>
      <c r="G1576" s="122">
        <v>-0.25</v>
      </c>
      <c r="H1576" s="122">
        <v>1.72</v>
      </c>
      <c r="I1576" s="135">
        <v>1.68</v>
      </c>
      <c r="J1576" s="39">
        <f>Table_ForecastInput[[#This Row],[Quote]]/Table_ForecastInput[[#This Row],[Closer]]-100%</f>
        <v>2.3809523809523725E-2</v>
      </c>
      <c r="K1576" s="35" t="s">
        <v>317</v>
      </c>
      <c r="L1576" s="20">
        <v>0.72</v>
      </c>
      <c r="M1576" s="139">
        <f>M1575+Table_ForecastInput[[#This Row],[gew./verl. EH]]</f>
        <v>132.67000000000036</v>
      </c>
    </row>
    <row r="1577" spans="2:13" ht="21" customHeight="1" x14ac:dyDescent="0.3">
      <c r="B1577" s="123">
        <v>45352</v>
      </c>
      <c r="C1577" s="120" t="s">
        <v>9</v>
      </c>
      <c r="D1577" s="121" t="s">
        <v>63</v>
      </c>
      <c r="E1577" s="121" t="s">
        <v>94</v>
      </c>
      <c r="F1577" s="121" t="s">
        <v>94</v>
      </c>
      <c r="G1577" s="122">
        <v>0</v>
      </c>
      <c r="H1577" s="122">
        <v>1.63</v>
      </c>
      <c r="I1577" s="135">
        <v>1.66</v>
      </c>
      <c r="J1577" s="39">
        <f>Table_ForecastInput[[#This Row],[Quote]]/Table_ForecastInput[[#This Row],[Closer]]-100%</f>
        <v>-1.8072289156626509E-2</v>
      </c>
      <c r="K1577" s="35" t="s">
        <v>300</v>
      </c>
      <c r="L1577" s="20">
        <v>0.62999999999999989</v>
      </c>
      <c r="M1577" s="139">
        <f>M1576+Table_ForecastInput[[#This Row],[gew./verl. EH]]</f>
        <v>133.30000000000035</v>
      </c>
    </row>
    <row r="1578" spans="2:13" ht="21" customHeight="1" x14ac:dyDescent="0.3">
      <c r="B1578" s="123">
        <v>45353</v>
      </c>
      <c r="C1578" s="120" t="s">
        <v>18</v>
      </c>
      <c r="D1578" s="121" t="s">
        <v>70</v>
      </c>
      <c r="E1578" s="121" t="s">
        <v>57</v>
      </c>
      <c r="F1578" s="121" t="s">
        <v>90</v>
      </c>
      <c r="G1578" s="122">
        <v>0.25</v>
      </c>
      <c r="H1578" s="122">
        <v>1.75</v>
      </c>
      <c r="I1578" s="135">
        <v>1.66</v>
      </c>
      <c r="J1578" s="39">
        <f>Table_ForecastInput[[#This Row],[Quote]]/Table_ForecastInput[[#This Row],[Closer]]-100%</f>
        <v>5.4216867469879526E-2</v>
      </c>
      <c r="K1578" s="35" t="s">
        <v>317</v>
      </c>
      <c r="L1578" s="20">
        <v>-1</v>
      </c>
      <c r="M1578" s="139">
        <f>M1577+Table_ForecastInput[[#This Row],[gew./verl. EH]]</f>
        <v>132.30000000000035</v>
      </c>
    </row>
    <row r="1579" spans="2:13" ht="21" customHeight="1" x14ac:dyDescent="0.3">
      <c r="B1579" s="123">
        <v>45353</v>
      </c>
      <c r="C1579" s="120" t="s">
        <v>9</v>
      </c>
      <c r="D1579" s="121" t="s">
        <v>13</v>
      </c>
      <c r="E1579" s="121" t="s">
        <v>251</v>
      </c>
      <c r="F1579" s="121" t="s">
        <v>13</v>
      </c>
      <c r="G1579" s="122">
        <v>-0.5</v>
      </c>
      <c r="H1579" s="122">
        <v>1.7</v>
      </c>
      <c r="I1579" s="135">
        <v>1.67</v>
      </c>
      <c r="J1579" s="39">
        <f>Table_ForecastInput[[#This Row],[Quote]]/Table_ForecastInput[[#This Row],[Closer]]-100%</f>
        <v>1.7964071856287456E-2</v>
      </c>
      <c r="K1579" s="35" t="s">
        <v>306</v>
      </c>
      <c r="L1579" s="20">
        <v>-1</v>
      </c>
      <c r="M1579" s="139">
        <f>M1578+Table_ForecastInput[[#This Row],[gew./verl. EH]]</f>
        <v>131.30000000000035</v>
      </c>
    </row>
    <row r="1580" spans="2:13" ht="21" customHeight="1" x14ac:dyDescent="0.3">
      <c r="B1580" s="123">
        <v>45353</v>
      </c>
      <c r="C1580" s="120" t="s">
        <v>21</v>
      </c>
      <c r="D1580" s="121" t="s">
        <v>263</v>
      </c>
      <c r="E1580" s="121" t="s">
        <v>83</v>
      </c>
      <c r="F1580" s="121" t="s">
        <v>83</v>
      </c>
      <c r="G1580" s="122">
        <v>0</v>
      </c>
      <c r="H1580" s="122">
        <v>1.79</v>
      </c>
      <c r="I1580" s="135">
        <v>1.57</v>
      </c>
      <c r="J1580" s="39">
        <f>Table_ForecastInput[[#This Row],[Quote]]/Table_ForecastInput[[#This Row],[Closer]]-100%</f>
        <v>0.14012738853503182</v>
      </c>
      <c r="K1580" s="35" t="s">
        <v>318</v>
      </c>
      <c r="L1580" s="20">
        <v>0.79</v>
      </c>
      <c r="M1580" s="139">
        <f>M1579+Table_ForecastInput[[#This Row],[gew./verl. EH]]</f>
        <v>132.09000000000034</v>
      </c>
    </row>
    <row r="1581" spans="2:13" ht="21" customHeight="1" x14ac:dyDescent="0.3">
      <c r="B1581" s="123">
        <v>45353</v>
      </c>
      <c r="C1581" s="120" t="s">
        <v>16</v>
      </c>
      <c r="D1581" s="121" t="s">
        <v>97</v>
      </c>
      <c r="E1581" s="121" t="s">
        <v>195</v>
      </c>
      <c r="F1581" s="121" t="s">
        <v>97</v>
      </c>
      <c r="G1581" s="122">
        <v>-1</v>
      </c>
      <c r="H1581" s="122">
        <v>1.81</v>
      </c>
      <c r="I1581" s="135">
        <v>1.86</v>
      </c>
      <c r="J1581" s="39">
        <f>Table_ForecastInput[[#This Row],[Quote]]/Table_ForecastInput[[#This Row],[Closer]]-100%</f>
        <v>-2.6881720430107503E-2</v>
      </c>
      <c r="K1581" s="35" t="s">
        <v>314</v>
      </c>
      <c r="L1581" s="20">
        <v>0.81</v>
      </c>
      <c r="M1581" s="139">
        <f>M1580+Table_ForecastInput[[#This Row],[gew./verl. EH]]</f>
        <v>132.90000000000035</v>
      </c>
    </row>
    <row r="1582" spans="2:13" ht="21" customHeight="1" x14ac:dyDescent="0.3">
      <c r="B1582" s="123">
        <v>45353</v>
      </c>
      <c r="C1582" s="120" t="s">
        <v>16</v>
      </c>
      <c r="D1582" s="121" t="s">
        <v>279</v>
      </c>
      <c r="E1582" s="121" t="s">
        <v>87</v>
      </c>
      <c r="F1582" s="121" t="s">
        <v>87</v>
      </c>
      <c r="G1582" s="122">
        <v>-0.5</v>
      </c>
      <c r="H1582" s="122">
        <v>1.74</v>
      </c>
      <c r="I1582" s="135">
        <v>1.7</v>
      </c>
      <c r="J1582" s="39">
        <f>Table_ForecastInput[[#This Row],[Quote]]/Table_ForecastInput[[#This Row],[Closer]]-100%</f>
        <v>2.3529411764705799E-2</v>
      </c>
      <c r="K1582" s="35" t="s">
        <v>316</v>
      </c>
      <c r="L1582" s="20">
        <v>0.74</v>
      </c>
      <c r="M1582" s="139">
        <f>M1581+Table_ForecastInput[[#This Row],[gew./verl. EH]]</f>
        <v>133.64000000000036</v>
      </c>
    </row>
    <row r="1583" spans="2:13" ht="21" customHeight="1" x14ac:dyDescent="0.3">
      <c r="B1583" s="123">
        <v>45353</v>
      </c>
      <c r="C1583" s="120" t="s">
        <v>9</v>
      </c>
      <c r="D1583" s="121" t="s">
        <v>61</v>
      </c>
      <c r="E1583" s="121" t="s">
        <v>10</v>
      </c>
      <c r="F1583" s="121" t="s">
        <v>61</v>
      </c>
      <c r="G1583" s="122">
        <v>0</v>
      </c>
      <c r="H1583" s="122">
        <v>1.81</v>
      </c>
      <c r="I1583" s="135">
        <v>1.78</v>
      </c>
      <c r="J1583" s="39">
        <f>Table_ForecastInput[[#This Row],[Quote]]/Table_ForecastInput[[#This Row],[Closer]]-100%</f>
        <v>1.6853932584269593E-2</v>
      </c>
      <c r="K1583" s="35" t="s">
        <v>307</v>
      </c>
      <c r="L1583" s="20">
        <v>0</v>
      </c>
      <c r="M1583" s="139">
        <f>M1582+Table_ForecastInput[[#This Row],[gew./verl. EH]]</f>
        <v>133.64000000000036</v>
      </c>
    </row>
    <row r="1584" spans="2:13" ht="21" customHeight="1" x14ac:dyDescent="0.3">
      <c r="B1584" s="123">
        <v>45354</v>
      </c>
      <c r="C1584" s="120" t="s">
        <v>16</v>
      </c>
      <c r="D1584" s="121" t="s">
        <v>117</v>
      </c>
      <c r="E1584" s="121" t="s">
        <v>190</v>
      </c>
      <c r="F1584" s="121" t="s">
        <v>190</v>
      </c>
      <c r="G1584" s="122">
        <v>-0.25</v>
      </c>
      <c r="H1584" s="122">
        <v>1.77</v>
      </c>
      <c r="I1584" s="135">
        <v>1.73</v>
      </c>
      <c r="J1584" s="39">
        <f>Table_ForecastInput[[#This Row],[Quote]]/Table_ForecastInput[[#This Row],[Closer]]-100%</f>
        <v>2.3121387283236983E-2</v>
      </c>
      <c r="K1584" s="35" t="s">
        <v>319</v>
      </c>
      <c r="L1584" s="20">
        <v>0.77</v>
      </c>
      <c r="M1584" s="139">
        <f>M1583+Table_ForecastInput[[#This Row],[gew./verl. EH]]</f>
        <v>134.41000000000037</v>
      </c>
    </row>
    <row r="1585" spans="2:13" ht="21" customHeight="1" x14ac:dyDescent="0.3">
      <c r="B1585" s="123">
        <v>45354</v>
      </c>
      <c r="C1585" s="120" t="s">
        <v>6</v>
      </c>
      <c r="D1585" s="121" t="s">
        <v>25</v>
      </c>
      <c r="E1585" s="121" t="s">
        <v>277</v>
      </c>
      <c r="F1585" s="121" t="s">
        <v>25</v>
      </c>
      <c r="G1585" s="122">
        <v>-0.75</v>
      </c>
      <c r="H1585" s="122">
        <v>1.76</v>
      </c>
      <c r="I1585" s="135">
        <v>1.78</v>
      </c>
      <c r="J1585" s="39">
        <f>Table_ForecastInput[[#This Row],[Quote]]/Table_ForecastInput[[#This Row],[Closer]]-100%</f>
        <v>-1.1235955056179803E-2</v>
      </c>
      <c r="K1585" s="35" t="s">
        <v>305</v>
      </c>
      <c r="L1585" s="20">
        <v>0.38</v>
      </c>
      <c r="M1585" s="139">
        <f>M1584+Table_ForecastInput[[#This Row],[gew./verl. EH]]</f>
        <v>134.79000000000036</v>
      </c>
    </row>
    <row r="1586" spans="2:13" ht="21" customHeight="1" x14ac:dyDescent="0.3">
      <c r="B1586" s="123">
        <v>45354</v>
      </c>
      <c r="C1586" s="120" t="s">
        <v>6</v>
      </c>
      <c r="D1586" s="121" t="s">
        <v>276</v>
      </c>
      <c r="E1586" s="121" t="s">
        <v>39</v>
      </c>
      <c r="F1586" s="121" t="s">
        <v>197</v>
      </c>
      <c r="G1586" s="122">
        <v>-0.25</v>
      </c>
      <c r="H1586" s="122">
        <v>1.78</v>
      </c>
      <c r="I1586" s="135">
        <v>1.74</v>
      </c>
      <c r="J1586" s="39">
        <f>Table_ForecastInput[[#This Row],[Quote]]/Table_ForecastInput[[#This Row],[Closer]]-100%</f>
        <v>2.2988505747126409E-2</v>
      </c>
      <c r="K1586" s="35" t="s">
        <v>310</v>
      </c>
      <c r="L1586" s="20">
        <v>-0.5</v>
      </c>
      <c r="M1586" s="139">
        <f>M1585+Table_ForecastInput[[#This Row],[gew./verl. EH]]</f>
        <v>134.29000000000036</v>
      </c>
    </row>
    <row r="1587" spans="2:13" ht="21" customHeight="1" x14ac:dyDescent="0.3">
      <c r="B1587" s="123">
        <v>45354</v>
      </c>
      <c r="C1587" s="120" t="s">
        <v>18</v>
      </c>
      <c r="D1587" s="121" t="s">
        <v>121</v>
      </c>
      <c r="E1587" s="121" t="s">
        <v>59</v>
      </c>
      <c r="F1587" s="121" t="s">
        <v>121</v>
      </c>
      <c r="G1587" s="122">
        <v>-0.75</v>
      </c>
      <c r="H1587" s="122">
        <v>1.72</v>
      </c>
      <c r="I1587" s="135">
        <v>1.66</v>
      </c>
      <c r="J1587" s="39">
        <f>Table_ForecastInput[[#This Row],[Quote]]/Table_ForecastInput[[#This Row],[Closer]]-100%</f>
        <v>3.6144578313253017E-2</v>
      </c>
      <c r="K1587" s="35" t="s">
        <v>311</v>
      </c>
      <c r="L1587" s="20">
        <v>0.36</v>
      </c>
      <c r="M1587" s="139">
        <f>M1586+Table_ForecastInput[[#This Row],[gew./verl. EH]]</f>
        <v>134.65000000000038</v>
      </c>
    </row>
    <row r="1588" spans="2:13" ht="21" customHeight="1" x14ac:dyDescent="0.3">
      <c r="B1588" s="123">
        <v>45354</v>
      </c>
      <c r="C1588" s="120" t="s">
        <v>6</v>
      </c>
      <c r="D1588" s="121" t="s">
        <v>8</v>
      </c>
      <c r="E1588" s="121" t="s">
        <v>126</v>
      </c>
      <c r="F1588" s="121" t="s">
        <v>8</v>
      </c>
      <c r="G1588" s="122">
        <v>-1</v>
      </c>
      <c r="H1588" s="122">
        <v>1.75</v>
      </c>
      <c r="I1588" s="135">
        <v>1.82</v>
      </c>
      <c r="J1588" s="39">
        <f>Table_ForecastInput[[#This Row],[Quote]]/Table_ForecastInput[[#This Row],[Closer]]-100%</f>
        <v>-3.8461538461538547E-2</v>
      </c>
      <c r="K1588" s="35" t="s">
        <v>315</v>
      </c>
      <c r="L1588" s="20">
        <v>-1</v>
      </c>
      <c r="M1588" s="139">
        <f>M1587+Table_ForecastInput[[#This Row],[gew./verl. EH]]</f>
        <v>133.65000000000038</v>
      </c>
    </row>
    <row r="1589" spans="2:13" ht="21" customHeight="1" x14ac:dyDescent="0.3">
      <c r="B1589" s="123">
        <v>45359</v>
      </c>
      <c r="C1589" s="120" t="s">
        <v>9</v>
      </c>
      <c r="D1589" s="121" t="s">
        <v>11</v>
      </c>
      <c r="E1589" s="121" t="s">
        <v>61</v>
      </c>
      <c r="F1589" s="121" t="s">
        <v>11</v>
      </c>
      <c r="G1589" s="122">
        <v>-0.5</v>
      </c>
      <c r="H1589" s="122">
        <v>1.85</v>
      </c>
      <c r="I1589" s="135">
        <v>1.71</v>
      </c>
      <c r="J1589" s="39">
        <f>Table_ForecastInput[[#This Row],[Quote]]/Table_ForecastInput[[#This Row],[Closer]]-100%</f>
        <v>8.1871345029239873E-2</v>
      </c>
      <c r="K1589" s="35" t="s">
        <v>306</v>
      </c>
      <c r="L1589" s="20">
        <v>-1</v>
      </c>
      <c r="M1589" s="139">
        <f>M1588+Table_ForecastInput[[#This Row],[gew./verl. EH]]</f>
        <v>132.65000000000038</v>
      </c>
    </row>
    <row r="1590" spans="2:13" ht="21" customHeight="1" x14ac:dyDescent="0.3">
      <c r="B1590" s="123">
        <v>45359</v>
      </c>
      <c r="C1590" s="120" t="s">
        <v>6</v>
      </c>
      <c r="D1590" s="121" t="s">
        <v>7</v>
      </c>
      <c r="E1590" s="121" t="s">
        <v>197</v>
      </c>
      <c r="F1590" s="121" t="s">
        <v>7</v>
      </c>
      <c r="G1590" s="122">
        <v>-0.5</v>
      </c>
      <c r="H1590" s="122">
        <v>1.81</v>
      </c>
      <c r="I1590" s="135">
        <v>1.77</v>
      </c>
      <c r="J1590" s="39">
        <f>Table_ForecastInput[[#This Row],[Quote]]/Table_ForecastInput[[#This Row],[Closer]]-100%</f>
        <v>2.2598870056497189E-2</v>
      </c>
      <c r="K1590" s="35" t="s">
        <v>315</v>
      </c>
      <c r="L1590" s="20">
        <v>-1</v>
      </c>
      <c r="M1590" s="139">
        <f>M1589+Table_ForecastInput[[#This Row],[gew./verl. EH]]</f>
        <v>131.65000000000038</v>
      </c>
    </row>
    <row r="1591" spans="2:13" ht="21" customHeight="1" x14ac:dyDescent="0.3">
      <c r="B1591" s="123">
        <v>45360</v>
      </c>
      <c r="C1591" s="120" t="s">
        <v>18</v>
      </c>
      <c r="D1591" s="121" t="s">
        <v>54</v>
      </c>
      <c r="E1591" s="121" t="s">
        <v>28</v>
      </c>
      <c r="F1591" s="121" t="s">
        <v>54</v>
      </c>
      <c r="G1591" s="122">
        <v>-0.25</v>
      </c>
      <c r="H1591" s="122">
        <v>1.7</v>
      </c>
      <c r="I1591" s="135">
        <v>1.59</v>
      </c>
      <c r="J1591" s="39">
        <f>Table_ForecastInput[[#This Row],[Quote]]/Table_ForecastInput[[#This Row],[Closer]]-100%</f>
        <v>6.9182389937106903E-2</v>
      </c>
      <c r="K1591" s="35" t="s">
        <v>305</v>
      </c>
      <c r="L1591" s="20">
        <v>0.7</v>
      </c>
      <c r="M1591" s="139">
        <f>M1590+Table_ForecastInput[[#This Row],[gew./verl. EH]]</f>
        <v>132.35000000000036</v>
      </c>
    </row>
    <row r="1592" spans="2:13" ht="21" customHeight="1" x14ac:dyDescent="0.3">
      <c r="B1592" s="123">
        <v>45360</v>
      </c>
      <c r="C1592" s="120" t="s">
        <v>21</v>
      </c>
      <c r="D1592" s="121" t="s">
        <v>60</v>
      </c>
      <c r="E1592" s="121" t="s">
        <v>125</v>
      </c>
      <c r="F1592" s="121" t="s">
        <v>60</v>
      </c>
      <c r="G1592" s="122">
        <v>-0.25</v>
      </c>
      <c r="H1592" s="122">
        <v>1.68</v>
      </c>
      <c r="I1592" s="135">
        <v>1.6</v>
      </c>
      <c r="J1592" s="39">
        <f>Table_ForecastInput[[#This Row],[Quote]]/Table_ForecastInput[[#This Row],[Closer]]-100%</f>
        <v>4.9999999999999822E-2</v>
      </c>
      <c r="K1592" s="35" t="s">
        <v>320</v>
      </c>
      <c r="L1592" s="20">
        <v>-0.5</v>
      </c>
      <c r="M1592" s="139">
        <f>M1591+Table_ForecastInput[[#This Row],[gew./verl. EH]]</f>
        <v>131.85000000000036</v>
      </c>
    </row>
    <row r="1593" spans="2:13" ht="21" customHeight="1" x14ac:dyDescent="0.3">
      <c r="B1593" s="123">
        <v>45360</v>
      </c>
      <c r="C1593" s="120" t="s">
        <v>16</v>
      </c>
      <c r="D1593" s="121" t="s">
        <v>195</v>
      </c>
      <c r="E1593" s="121" t="s">
        <v>279</v>
      </c>
      <c r="F1593" s="121" t="s">
        <v>195</v>
      </c>
      <c r="G1593" s="122">
        <v>-0.5</v>
      </c>
      <c r="H1593" s="122">
        <v>1.76</v>
      </c>
      <c r="I1593" s="135">
        <v>1.89</v>
      </c>
      <c r="J1593" s="39">
        <f>Table_ForecastInput[[#This Row],[Quote]]/Table_ForecastInput[[#This Row],[Closer]]-100%</f>
        <v>-6.8783068783068724E-2</v>
      </c>
      <c r="K1593" s="35" t="s">
        <v>306</v>
      </c>
      <c r="L1593" s="20">
        <v>-1</v>
      </c>
      <c r="M1593" s="139">
        <f>M1592+Table_ForecastInput[[#This Row],[gew./verl. EH]]</f>
        <v>130.85000000000036</v>
      </c>
    </row>
    <row r="1594" spans="2:13" ht="21" customHeight="1" x14ac:dyDescent="0.3">
      <c r="B1594" s="123">
        <v>45360</v>
      </c>
      <c r="C1594" s="120" t="s">
        <v>21</v>
      </c>
      <c r="D1594" s="121" t="s">
        <v>69</v>
      </c>
      <c r="E1594" s="121" t="s">
        <v>82</v>
      </c>
      <c r="F1594" s="121" t="s">
        <v>82</v>
      </c>
      <c r="G1594" s="122">
        <v>-0.25</v>
      </c>
      <c r="H1594" s="122">
        <v>1.71</v>
      </c>
      <c r="I1594" s="135">
        <v>1.61</v>
      </c>
      <c r="J1594" s="39">
        <f>Table_ForecastInput[[#This Row],[Quote]]/Table_ForecastInput[[#This Row],[Closer]]-100%</f>
        <v>6.211180124223592E-2</v>
      </c>
      <c r="K1594" s="35" t="s">
        <v>315</v>
      </c>
      <c r="L1594" s="20">
        <v>0.71</v>
      </c>
      <c r="M1594" s="139">
        <f>M1593+Table_ForecastInput[[#This Row],[gew./verl. EH]]</f>
        <v>131.56000000000037</v>
      </c>
    </row>
    <row r="1595" spans="2:13" ht="21" customHeight="1" x14ac:dyDescent="0.3">
      <c r="B1595" s="123">
        <v>45361</v>
      </c>
      <c r="C1595" s="120" t="s">
        <v>16</v>
      </c>
      <c r="D1595" s="121" t="s">
        <v>81</v>
      </c>
      <c r="E1595" s="121" t="s">
        <v>117</v>
      </c>
      <c r="F1595" s="121" t="s">
        <v>81</v>
      </c>
      <c r="G1595" s="122">
        <v>-0.5</v>
      </c>
      <c r="H1595" s="122">
        <v>1.74</v>
      </c>
      <c r="I1595" s="135">
        <v>1.65</v>
      </c>
      <c r="J1595" s="39">
        <f>Table_ForecastInput[[#This Row],[Quote]]/Table_ForecastInput[[#This Row],[Closer]]-100%</f>
        <v>5.4545454545454675E-2</v>
      </c>
      <c r="K1595" s="35" t="s">
        <v>310</v>
      </c>
      <c r="L1595" s="20">
        <v>-1</v>
      </c>
      <c r="M1595" s="139">
        <f>M1594+Table_ForecastInput[[#This Row],[gew./verl. EH]]</f>
        <v>130.56000000000037</v>
      </c>
    </row>
    <row r="1596" spans="2:13" ht="21" customHeight="1" x14ac:dyDescent="0.3">
      <c r="B1596" s="123">
        <v>45361</v>
      </c>
      <c r="C1596" s="120" t="s">
        <v>21</v>
      </c>
      <c r="D1596" s="121" t="s">
        <v>52</v>
      </c>
      <c r="E1596" s="121" t="s">
        <v>53</v>
      </c>
      <c r="F1596" s="121" t="s">
        <v>52</v>
      </c>
      <c r="G1596" s="122">
        <v>0</v>
      </c>
      <c r="H1596" s="122">
        <v>1.66</v>
      </c>
      <c r="I1596" s="135">
        <v>1.8</v>
      </c>
      <c r="J1596" s="39">
        <f>Table_ForecastInput[[#This Row],[Quote]]/Table_ForecastInput[[#This Row],[Closer]]-100%</f>
        <v>-7.7777777777777835E-2</v>
      </c>
      <c r="K1596" s="35" t="s">
        <v>315</v>
      </c>
      <c r="L1596" s="20">
        <v>-1</v>
      </c>
      <c r="M1596" s="139">
        <f>M1595+Table_ForecastInput[[#This Row],[gew./verl. EH]]</f>
        <v>129.56000000000037</v>
      </c>
    </row>
    <row r="1597" spans="2:13" ht="21" customHeight="1" x14ac:dyDescent="0.3">
      <c r="B1597" s="123">
        <v>45361</v>
      </c>
      <c r="C1597" s="120" t="s">
        <v>6</v>
      </c>
      <c r="D1597" s="121" t="s">
        <v>40</v>
      </c>
      <c r="E1597" s="121" t="s">
        <v>8</v>
      </c>
      <c r="F1597" s="121" t="s">
        <v>40</v>
      </c>
      <c r="G1597" s="122">
        <v>-0.25</v>
      </c>
      <c r="H1597" s="122">
        <v>1.81</v>
      </c>
      <c r="I1597" s="135">
        <v>1.67</v>
      </c>
      <c r="J1597" s="39">
        <f>Table_ForecastInput[[#This Row],[Quote]]/Table_ForecastInput[[#This Row],[Closer]]-100%</f>
        <v>8.3832335329341312E-2</v>
      </c>
      <c r="K1597" s="35" t="s">
        <v>310</v>
      </c>
      <c r="L1597" s="20">
        <v>-0.5</v>
      </c>
      <c r="M1597" s="139">
        <f>M1596+Table_ForecastInput[[#This Row],[gew./verl. EH]]</f>
        <v>129.06000000000037</v>
      </c>
    </row>
    <row r="1598" spans="2:13" ht="21" customHeight="1" x14ac:dyDescent="0.3">
      <c r="B1598" s="123">
        <v>45361</v>
      </c>
      <c r="C1598" s="120" t="s">
        <v>9</v>
      </c>
      <c r="D1598" s="121" t="s">
        <v>38</v>
      </c>
      <c r="E1598" s="121" t="s">
        <v>31</v>
      </c>
      <c r="F1598" s="121" t="s">
        <v>38</v>
      </c>
      <c r="G1598" s="122">
        <v>0</v>
      </c>
      <c r="H1598" s="122">
        <v>1.63</v>
      </c>
      <c r="I1598" s="135">
        <v>1.6</v>
      </c>
      <c r="J1598" s="39">
        <f>Table_ForecastInput[[#This Row],[Quote]]/Table_ForecastInput[[#This Row],[Closer]]-100%</f>
        <v>1.8749999999999822E-2</v>
      </c>
      <c r="K1598" s="35" t="s">
        <v>310</v>
      </c>
      <c r="L1598" s="20">
        <v>0</v>
      </c>
      <c r="M1598" s="139">
        <f>M1597+Table_ForecastInput[[#This Row],[gew./verl. EH]]</f>
        <v>129.06000000000037</v>
      </c>
    </row>
    <row r="1599" spans="2:13" ht="21" customHeight="1" x14ac:dyDescent="0.3">
      <c r="B1599" s="123">
        <v>45361</v>
      </c>
      <c r="C1599" s="120" t="s">
        <v>6</v>
      </c>
      <c r="D1599" s="121" t="s">
        <v>115</v>
      </c>
      <c r="E1599" s="121" t="s">
        <v>33</v>
      </c>
      <c r="F1599" s="121" t="s">
        <v>115</v>
      </c>
      <c r="G1599" s="122">
        <v>-1</v>
      </c>
      <c r="H1599" s="122">
        <v>1.82</v>
      </c>
      <c r="I1599" s="135">
        <v>1.84</v>
      </c>
      <c r="J1599" s="39">
        <f>Table_ForecastInput[[#This Row],[Quote]]/Table_ForecastInput[[#This Row],[Closer]]-100%</f>
        <v>-1.0869565217391353E-2</v>
      </c>
      <c r="K1599" s="35" t="s">
        <v>303</v>
      </c>
      <c r="L1599" s="20">
        <v>0.82000000000000006</v>
      </c>
      <c r="M1599" s="139">
        <f>M1598+Table_ForecastInput[[#This Row],[gew./verl. EH]]</f>
        <v>129.88000000000036</v>
      </c>
    </row>
    <row r="1600" spans="2:13" ht="21" customHeight="1" x14ac:dyDescent="0.3">
      <c r="B1600" s="123">
        <v>45361</v>
      </c>
      <c r="C1600" s="120" t="s">
        <v>18</v>
      </c>
      <c r="D1600" s="121" t="s">
        <v>59</v>
      </c>
      <c r="E1600" s="121" t="s">
        <v>76</v>
      </c>
      <c r="F1600" s="121" t="s">
        <v>59</v>
      </c>
      <c r="G1600" s="122">
        <v>-0.25</v>
      </c>
      <c r="H1600" s="122">
        <v>1.79</v>
      </c>
      <c r="I1600" s="135">
        <v>1.85</v>
      </c>
      <c r="J1600" s="39">
        <f>Table_ForecastInput[[#This Row],[Quote]]/Table_ForecastInput[[#This Row],[Closer]]-100%</f>
        <v>-3.2432432432432434E-2</v>
      </c>
      <c r="K1600" s="35" t="s">
        <v>316</v>
      </c>
      <c r="L1600" s="20">
        <v>-1</v>
      </c>
      <c r="M1600" s="139">
        <f>M1599+Table_ForecastInput[[#This Row],[gew./verl. EH]]</f>
        <v>128.88000000000036</v>
      </c>
    </row>
    <row r="1601" spans="2:13" ht="21" customHeight="1" x14ac:dyDescent="0.3">
      <c r="B1601" s="123">
        <v>45362</v>
      </c>
      <c r="C1601" s="120" t="s">
        <v>9</v>
      </c>
      <c r="D1601" s="121" t="s">
        <v>63</v>
      </c>
      <c r="E1601" s="121" t="s">
        <v>13</v>
      </c>
      <c r="F1601" s="121" t="s">
        <v>63</v>
      </c>
      <c r="G1601" s="122">
        <v>-0.25</v>
      </c>
      <c r="H1601" s="122">
        <v>1.65</v>
      </c>
      <c r="I1601" s="135">
        <v>1.62</v>
      </c>
      <c r="J1601" s="39">
        <f>Table_ForecastInput[[#This Row],[Quote]]/Table_ForecastInput[[#This Row],[Closer]]-100%</f>
        <v>1.8518518518518379E-2</v>
      </c>
      <c r="K1601" s="35" t="s">
        <v>315</v>
      </c>
      <c r="L1601" s="20">
        <v>-1</v>
      </c>
      <c r="M1601" s="139">
        <f>M1600+Table_ForecastInput[[#This Row],[gew./verl. EH]]</f>
        <v>127.88000000000036</v>
      </c>
    </row>
    <row r="1602" spans="2:13" ht="21" customHeight="1" x14ac:dyDescent="0.3">
      <c r="B1602" s="123">
        <v>45362</v>
      </c>
      <c r="C1602" s="120" t="s">
        <v>18</v>
      </c>
      <c r="D1602" s="121" t="s">
        <v>247</v>
      </c>
      <c r="E1602" s="121" t="s">
        <v>70</v>
      </c>
      <c r="F1602" s="121" t="s">
        <v>70</v>
      </c>
      <c r="G1602" s="122">
        <v>0</v>
      </c>
      <c r="H1602" s="122">
        <v>1.57</v>
      </c>
      <c r="I1602" s="135">
        <v>1.6</v>
      </c>
      <c r="J1602" s="39">
        <f>Table_ForecastInput[[#This Row],[Quote]]/Table_ForecastInput[[#This Row],[Closer]]-100%</f>
        <v>-1.8750000000000044E-2</v>
      </c>
      <c r="K1602" s="35" t="s">
        <v>310</v>
      </c>
      <c r="L1602" s="20">
        <v>0</v>
      </c>
      <c r="M1602" s="139">
        <f>M1601+Table_ForecastInput[[#This Row],[gew./verl. EH]]</f>
        <v>127.88000000000036</v>
      </c>
    </row>
    <row r="1603" spans="2:13" ht="21" customHeight="1" x14ac:dyDescent="0.3">
      <c r="B1603" s="123">
        <v>45363</v>
      </c>
      <c r="C1603" s="120" t="s">
        <v>21</v>
      </c>
      <c r="D1603" s="121" t="s">
        <v>281</v>
      </c>
      <c r="E1603" s="121" t="s">
        <v>60</v>
      </c>
      <c r="F1603" s="121" t="s">
        <v>60</v>
      </c>
      <c r="G1603" s="122">
        <v>-0.5</v>
      </c>
      <c r="H1603" s="122">
        <v>1.67</v>
      </c>
      <c r="I1603" s="135">
        <v>1.61</v>
      </c>
      <c r="J1603" s="39">
        <f>Table_ForecastInput[[#This Row],[Quote]]/Table_ForecastInput[[#This Row],[Closer]]-100%</f>
        <v>3.7267080745341463E-2</v>
      </c>
      <c r="K1603" s="35" t="s">
        <v>311</v>
      </c>
      <c r="L1603" s="20">
        <v>-1</v>
      </c>
      <c r="M1603" s="139">
        <f>M1602+Table_ForecastInput[[#This Row],[gew./verl. EH]]</f>
        <v>126.88000000000036</v>
      </c>
    </row>
    <row r="1604" spans="2:13" ht="21" customHeight="1" x14ac:dyDescent="0.3">
      <c r="B1604" s="123">
        <v>45364</v>
      </c>
      <c r="C1604" s="120" t="s">
        <v>6</v>
      </c>
      <c r="D1604" s="121" t="s">
        <v>91</v>
      </c>
      <c r="E1604" s="121" t="s">
        <v>7</v>
      </c>
      <c r="F1604" s="121" t="s">
        <v>91</v>
      </c>
      <c r="G1604" s="122">
        <v>-1</v>
      </c>
      <c r="H1604" s="122">
        <v>1.69</v>
      </c>
      <c r="I1604" s="135">
        <v>1.76</v>
      </c>
      <c r="J1604" s="39">
        <f>Table_ForecastInput[[#This Row],[Quote]]/Table_ForecastInput[[#This Row],[Closer]]-100%</f>
        <v>-3.9772727272727293E-2</v>
      </c>
      <c r="K1604" s="35" t="s">
        <v>314</v>
      </c>
      <c r="L1604" s="20">
        <v>0.69</v>
      </c>
      <c r="M1604" s="139">
        <f>M1603+Table_ForecastInput[[#This Row],[gew./verl. EH]]</f>
        <v>127.57000000000036</v>
      </c>
    </row>
    <row r="1605" spans="2:13" ht="21" customHeight="1" x14ac:dyDescent="0.3">
      <c r="B1605" s="123">
        <v>45366</v>
      </c>
      <c r="C1605" s="120" t="s">
        <v>21</v>
      </c>
      <c r="D1605" s="121" t="s">
        <v>125</v>
      </c>
      <c r="E1605" s="121" t="s">
        <v>80</v>
      </c>
      <c r="F1605" s="121" t="s">
        <v>80</v>
      </c>
      <c r="G1605" s="122">
        <v>-0.75</v>
      </c>
      <c r="H1605" s="122">
        <v>1.75</v>
      </c>
      <c r="I1605" s="135">
        <v>1.57</v>
      </c>
      <c r="J1605" s="39">
        <f>Table_ForecastInput[[#This Row],[Quote]]/Table_ForecastInput[[#This Row],[Closer]]-100%</f>
        <v>0.11464968152866239</v>
      </c>
      <c r="K1605" s="35" t="s">
        <v>321</v>
      </c>
      <c r="L1605" s="20">
        <v>0.75</v>
      </c>
      <c r="M1605" s="139">
        <f>M1604+Table_ForecastInput[[#This Row],[gew./verl. EH]]</f>
        <v>128.32000000000036</v>
      </c>
    </row>
    <row r="1606" spans="2:13" ht="21" customHeight="1" x14ac:dyDescent="0.3">
      <c r="B1606" s="123">
        <v>45366</v>
      </c>
      <c r="C1606" s="120" t="s">
        <v>9</v>
      </c>
      <c r="D1606" s="121" t="s">
        <v>89</v>
      </c>
      <c r="E1606" s="121" t="s">
        <v>85</v>
      </c>
      <c r="F1606" s="121" t="s">
        <v>89</v>
      </c>
      <c r="G1606" s="122">
        <v>0.5</v>
      </c>
      <c r="H1606" s="122">
        <v>1.85</v>
      </c>
      <c r="I1606" s="135">
        <v>1.81</v>
      </c>
      <c r="J1606" s="39">
        <f>Table_ForecastInput[[#This Row],[Quote]]/Table_ForecastInput[[#This Row],[Closer]]-100%</f>
        <v>2.2099447513812098E-2</v>
      </c>
      <c r="K1606" s="35" t="s">
        <v>300</v>
      </c>
      <c r="L1606" s="20">
        <v>-1</v>
      </c>
      <c r="M1606" s="139">
        <f>M1605+Table_ForecastInput[[#This Row],[gew./verl. EH]]</f>
        <v>127.32000000000036</v>
      </c>
    </row>
    <row r="1607" spans="2:13" ht="21" customHeight="1" x14ac:dyDescent="0.3">
      <c r="B1607" s="123">
        <v>45367</v>
      </c>
      <c r="C1607" s="120" t="s">
        <v>21</v>
      </c>
      <c r="D1607" s="121" t="s">
        <v>258</v>
      </c>
      <c r="E1607" s="121" t="s">
        <v>52</v>
      </c>
      <c r="F1607" s="121" t="s">
        <v>258</v>
      </c>
      <c r="G1607" s="122">
        <v>-0.5</v>
      </c>
      <c r="H1607" s="122">
        <v>1.79</v>
      </c>
      <c r="I1607" s="135">
        <v>1.8</v>
      </c>
      <c r="J1607" s="39">
        <f>Table_ForecastInput[[#This Row],[Quote]]/Table_ForecastInput[[#This Row],[Closer]]-100%</f>
        <v>-5.5555555555555358E-3</v>
      </c>
      <c r="K1607" s="35" t="s">
        <v>303</v>
      </c>
      <c r="L1607" s="20">
        <v>0.79</v>
      </c>
      <c r="M1607" s="139">
        <f>M1606+Table_ForecastInput[[#This Row],[gew./verl. EH]]</f>
        <v>128.11000000000035</v>
      </c>
    </row>
    <row r="1608" spans="2:13" ht="21" customHeight="1" x14ac:dyDescent="0.3">
      <c r="B1608" s="123">
        <v>45367</v>
      </c>
      <c r="C1608" s="120" t="s">
        <v>21</v>
      </c>
      <c r="D1608" s="121" t="s">
        <v>22</v>
      </c>
      <c r="E1608" s="121" t="s">
        <v>37</v>
      </c>
      <c r="F1608" s="121" t="s">
        <v>37</v>
      </c>
      <c r="G1608" s="122">
        <v>-0.5</v>
      </c>
      <c r="H1608" s="122">
        <v>1.85</v>
      </c>
      <c r="I1608" s="135">
        <v>1.73</v>
      </c>
      <c r="J1608" s="39">
        <f>Table_ForecastInput[[#This Row],[Quote]]/Table_ForecastInput[[#This Row],[Closer]]-100%</f>
        <v>6.9364161849710948E-2</v>
      </c>
      <c r="K1608" s="35" t="s">
        <v>302</v>
      </c>
      <c r="L1608" s="20">
        <v>0.85000000000000009</v>
      </c>
      <c r="M1608" s="139">
        <f>M1607+Table_ForecastInput[[#This Row],[gew./verl. EH]]</f>
        <v>128.96000000000035</v>
      </c>
    </row>
    <row r="1609" spans="2:13" ht="21" customHeight="1" x14ac:dyDescent="0.3">
      <c r="B1609" s="123">
        <v>45367</v>
      </c>
      <c r="C1609" s="120" t="s">
        <v>6</v>
      </c>
      <c r="D1609" s="121" t="s">
        <v>79</v>
      </c>
      <c r="E1609" s="121" t="s">
        <v>7</v>
      </c>
      <c r="F1609" s="121" t="s">
        <v>79</v>
      </c>
      <c r="G1609" s="122">
        <v>-0.25</v>
      </c>
      <c r="H1609" s="122">
        <v>1.79</v>
      </c>
      <c r="I1609" s="135">
        <v>1.71</v>
      </c>
      <c r="J1609" s="39">
        <f>Table_ForecastInput[[#This Row],[Quote]]/Table_ForecastInput[[#This Row],[Closer]]-100%</f>
        <v>4.6783625730994149E-2</v>
      </c>
      <c r="K1609" s="35" t="s">
        <v>301</v>
      </c>
      <c r="L1609" s="20">
        <v>-1</v>
      </c>
      <c r="M1609" s="139">
        <f>M1608+Table_ForecastInput[[#This Row],[gew./verl. EH]]</f>
        <v>127.96000000000035</v>
      </c>
    </row>
    <row r="1610" spans="2:13" ht="21" customHeight="1" x14ac:dyDescent="0.3">
      <c r="B1610" s="123">
        <v>45367</v>
      </c>
      <c r="C1610" s="120" t="s">
        <v>18</v>
      </c>
      <c r="D1610" s="121" t="s">
        <v>96</v>
      </c>
      <c r="E1610" s="121" t="s">
        <v>19</v>
      </c>
      <c r="F1610" s="121" t="s">
        <v>96</v>
      </c>
      <c r="G1610" s="122">
        <v>-0.75</v>
      </c>
      <c r="H1610" s="122">
        <v>1.76</v>
      </c>
      <c r="I1610" s="135">
        <v>1.76</v>
      </c>
      <c r="J1610" s="39">
        <f>Table_ForecastInput[[#This Row],[Quote]]/Table_ForecastInput[[#This Row],[Closer]]-100%</f>
        <v>0</v>
      </c>
      <c r="K1610" s="35" t="s">
        <v>303</v>
      </c>
      <c r="L1610" s="20">
        <v>0.76</v>
      </c>
      <c r="M1610" s="139">
        <f>M1609+Table_ForecastInput[[#This Row],[gew./verl. EH]]</f>
        <v>128.72000000000034</v>
      </c>
    </row>
    <row r="1611" spans="2:13" ht="21" customHeight="1" x14ac:dyDescent="0.3">
      <c r="B1611" s="123">
        <v>45368</v>
      </c>
      <c r="C1611" s="120" t="s">
        <v>9</v>
      </c>
      <c r="D1611" s="121" t="s">
        <v>38</v>
      </c>
      <c r="E1611" s="121" t="s">
        <v>15</v>
      </c>
      <c r="F1611" s="121" t="s">
        <v>38</v>
      </c>
      <c r="G1611" s="122">
        <v>-0.75</v>
      </c>
      <c r="H1611" s="122">
        <v>1.66</v>
      </c>
      <c r="I1611" s="135">
        <v>1.62</v>
      </c>
      <c r="J1611" s="39">
        <f>Table_ForecastInput[[#This Row],[Quote]]/Table_ForecastInput[[#This Row],[Closer]]-100%</f>
        <v>2.4691358024691246E-2</v>
      </c>
      <c r="K1611" s="35" t="s">
        <v>307</v>
      </c>
      <c r="L1611" s="20">
        <v>-1</v>
      </c>
      <c r="M1611" s="139">
        <f>M1610+Table_ForecastInput[[#This Row],[gew./verl. EH]]</f>
        <v>127.72000000000034</v>
      </c>
    </row>
    <row r="1612" spans="2:13" ht="21" customHeight="1" x14ac:dyDescent="0.3">
      <c r="B1612" s="123">
        <v>45368</v>
      </c>
      <c r="C1612" s="120" t="s">
        <v>16</v>
      </c>
      <c r="D1612" s="121" t="s">
        <v>81</v>
      </c>
      <c r="E1612" s="121" t="s">
        <v>87</v>
      </c>
      <c r="F1612" s="121" t="s">
        <v>87</v>
      </c>
      <c r="G1612" s="122">
        <v>0</v>
      </c>
      <c r="H1612" s="122">
        <v>1.7</v>
      </c>
      <c r="I1612" s="135">
        <v>2</v>
      </c>
      <c r="J1612" s="39">
        <f>Table_ForecastInput[[#This Row],[Quote]]/Table_ForecastInput[[#This Row],[Closer]]-100%</f>
        <v>-0.15000000000000002</v>
      </c>
      <c r="K1612" s="35" t="s">
        <v>306</v>
      </c>
      <c r="L1612" s="20">
        <v>0</v>
      </c>
      <c r="M1612" s="139">
        <f>M1611+Table_ForecastInput[[#This Row],[gew./verl. EH]]</f>
        <v>127.72000000000034</v>
      </c>
    </row>
    <row r="1613" spans="2:13" ht="21" customHeight="1" x14ac:dyDescent="0.3">
      <c r="B1613" s="123">
        <v>45368</v>
      </c>
      <c r="C1613" s="120" t="s">
        <v>9</v>
      </c>
      <c r="D1613" s="121" t="s">
        <v>12</v>
      </c>
      <c r="E1613" s="121" t="s">
        <v>94</v>
      </c>
      <c r="F1613" s="121" t="s">
        <v>94</v>
      </c>
      <c r="G1613" s="122">
        <v>-0.5</v>
      </c>
      <c r="H1613" s="122">
        <v>1.71</v>
      </c>
      <c r="I1613" s="135">
        <v>1.62</v>
      </c>
      <c r="J1613" s="39">
        <f>Table_ForecastInput[[#This Row],[Quote]]/Table_ForecastInput[[#This Row],[Closer]]-100%</f>
        <v>5.5555555555555358E-2</v>
      </c>
      <c r="K1613" s="35" t="s">
        <v>301</v>
      </c>
      <c r="L1613" s="20">
        <v>0.71</v>
      </c>
      <c r="M1613" s="139">
        <f>M1612+Table_ForecastInput[[#This Row],[gew./verl. EH]]</f>
        <v>128.43000000000035</v>
      </c>
    </row>
    <row r="1614" spans="2:13" ht="21" customHeight="1" x14ac:dyDescent="0.3">
      <c r="B1614" s="123">
        <v>45381</v>
      </c>
      <c r="C1614" s="120" t="s">
        <v>16</v>
      </c>
      <c r="D1614" s="121" t="s">
        <v>88</v>
      </c>
      <c r="E1614" s="121" t="s">
        <v>81</v>
      </c>
      <c r="F1614" s="121" t="s">
        <v>88</v>
      </c>
      <c r="G1614" s="122">
        <v>-0.5</v>
      </c>
      <c r="H1614" s="122">
        <v>1.84</v>
      </c>
      <c r="I1614" s="135">
        <v>1.86</v>
      </c>
      <c r="J1614" s="39">
        <f>Table_ForecastInput[[#This Row],[Quote]]/Table_ForecastInput[[#This Row],[Closer]]-100%</f>
        <v>-1.0752688172043001E-2</v>
      </c>
      <c r="K1614" s="35" t="s">
        <v>322</v>
      </c>
      <c r="L1614" s="20">
        <v>0.84000000000000008</v>
      </c>
      <c r="M1614" s="139">
        <f>M1613+Table_ForecastInput[[#This Row],[gew./verl. EH]]</f>
        <v>129.27000000000035</v>
      </c>
    </row>
    <row r="1615" spans="2:13" ht="21" customHeight="1" x14ac:dyDescent="0.3">
      <c r="B1615" s="123">
        <v>45381</v>
      </c>
      <c r="C1615" s="120" t="s">
        <v>102</v>
      </c>
      <c r="D1615" s="121" t="s">
        <v>164</v>
      </c>
      <c r="E1615" s="121" t="s">
        <v>170</v>
      </c>
      <c r="F1615" s="121" t="s">
        <v>170</v>
      </c>
      <c r="G1615" s="122">
        <v>-0.75</v>
      </c>
      <c r="H1615" s="122">
        <v>1.71</v>
      </c>
      <c r="I1615" s="135">
        <v>1.67</v>
      </c>
      <c r="J1615" s="39">
        <f>Table_ForecastInput[[#This Row],[Quote]]/Table_ForecastInput[[#This Row],[Closer]]-100%</f>
        <v>2.39520958083832E-2</v>
      </c>
      <c r="K1615" s="35" t="s">
        <v>321</v>
      </c>
      <c r="L1615" s="20">
        <v>0.71</v>
      </c>
      <c r="M1615" s="139">
        <f>M1614+Table_ForecastInput[[#This Row],[gew./verl. EH]]</f>
        <v>129.98000000000036</v>
      </c>
    </row>
    <row r="1616" spans="2:13" ht="21" customHeight="1" x14ac:dyDescent="0.3">
      <c r="B1616" s="123">
        <v>45381</v>
      </c>
      <c r="C1616" s="120" t="s">
        <v>21</v>
      </c>
      <c r="D1616" s="121" t="s">
        <v>69</v>
      </c>
      <c r="E1616" s="121" t="s">
        <v>23</v>
      </c>
      <c r="F1616" s="121" t="s">
        <v>23</v>
      </c>
      <c r="G1616" s="122">
        <v>0</v>
      </c>
      <c r="H1616" s="122">
        <v>1.85</v>
      </c>
      <c r="I1616" s="135">
        <v>1.91</v>
      </c>
      <c r="J1616" s="39">
        <f>Table_ForecastInput[[#This Row],[Quote]]/Table_ForecastInput[[#This Row],[Closer]]-100%</f>
        <v>-3.1413612565444948E-2</v>
      </c>
      <c r="K1616" s="35" t="s">
        <v>319</v>
      </c>
      <c r="L1616" s="20">
        <v>0.85000000000000009</v>
      </c>
      <c r="M1616" s="139">
        <f>M1615+Table_ForecastInput[[#This Row],[gew./verl. EH]]</f>
        <v>130.83000000000035</v>
      </c>
    </row>
    <row r="1617" spans="2:13" ht="21" customHeight="1" x14ac:dyDescent="0.3">
      <c r="B1617" s="123">
        <v>45381</v>
      </c>
      <c r="C1617" s="120" t="s">
        <v>21</v>
      </c>
      <c r="D1617" s="121" t="s">
        <v>24</v>
      </c>
      <c r="E1617" s="121" t="s">
        <v>62</v>
      </c>
      <c r="F1617" s="121" t="s">
        <v>24</v>
      </c>
      <c r="G1617" s="122">
        <v>-0.25</v>
      </c>
      <c r="H1617" s="122">
        <v>1.74</v>
      </c>
      <c r="I1617" s="135">
        <v>1.68</v>
      </c>
      <c r="J1617" s="39">
        <f>Table_ForecastInput[[#This Row],[Quote]]/Table_ForecastInput[[#This Row],[Closer]]-100%</f>
        <v>3.5714285714285809E-2</v>
      </c>
      <c r="K1617" s="35" t="s">
        <v>307</v>
      </c>
      <c r="L1617" s="20">
        <v>-0.5</v>
      </c>
      <c r="M1617" s="139">
        <f>M1616+Table_ForecastInput[[#This Row],[gew./verl. EH]]</f>
        <v>130.33000000000035</v>
      </c>
    </row>
    <row r="1618" spans="2:13" ht="21" customHeight="1" x14ac:dyDescent="0.3">
      <c r="B1618" s="123">
        <v>45381</v>
      </c>
      <c r="C1618" s="120" t="s">
        <v>18</v>
      </c>
      <c r="D1618" s="121" t="s">
        <v>54</v>
      </c>
      <c r="E1618" s="121" t="s">
        <v>98</v>
      </c>
      <c r="F1618" s="121" t="s">
        <v>54</v>
      </c>
      <c r="G1618" s="122">
        <v>-0.25</v>
      </c>
      <c r="H1618" s="122">
        <v>1.7</v>
      </c>
      <c r="I1618" s="135">
        <v>1.8</v>
      </c>
      <c r="J1618" s="39">
        <f>Table_ForecastInput[[#This Row],[Quote]]/Table_ForecastInput[[#This Row],[Closer]]-100%</f>
        <v>-5.555555555555558E-2</v>
      </c>
      <c r="K1618" s="35" t="s">
        <v>307</v>
      </c>
      <c r="L1618" s="20">
        <v>-0.5</v>
      </c>
      <c r="M1618" s="139">
        <f>M1617+Table_ForecastInput[[#This Row],[gew./verl. EH]]</f>
        <v>129.83000000000035</v>
      </c>
    </row>
    <row r="1619" spans="2:13" ht="21" customHeight="1" x14ac:dyDescent="0.3">
      <c r="B1619" s="123">
        <v>45381</v>
      </c>
      <c r="C1619" s="120" t="s">
        <v>9</v>
      </c>
      <c r="D1619" s="121" t="s">
        <v>10</v>
      </c>
      <c r="E1619" s="121" t="s">
        <v>94</v>
      </c>
      <c r="F1619" s="121" t="s">
        <v>94</v>
      </c>
      <c r="G1619" s="122">
        <v>0</v>
      </c>
      <c r="H1619" s="122">
        <v>1.85</v>
      </c>
      <c r="I1619" s="135">
        <v>1.75</v>
      </c>
      <c r="J1619" s="39">
        <f>Table_ForecastInput[[#This Row],[Quote]]/Table_ForecastInput[[#This Row],[Closer]]-100%</f>
        <v>5.7142857142857162E-2</v>
      </c>
      <c r="K1619" s="35" t="s">
        <v>315</v>
      </c>
      <c r="L1619" s="20">
        <v>0.85000000000000009</v>
      </c>
      <c r="M1619" s="139">
        <f>M1618+Table_ForecastInput[[#This Row],[gew./verl. EH]]</f>
        <v>130.68000000000035</v>
      </c>
    </row>
    <row r="1620" spans="2:13" ht="21" customHeight="1" x14ac:dyDescent="0.3">
      <c r="B1620" s="123">
        <v>45381</v>
      </c>
      <c r="C1620" s="120" t="s">
        <v>16</v>
      </c>
      <c r="D1620" s="121" t="s">
        <v>66</v>
      </c>
      <c r="E1620" s="121" t="s">
        <v>68</v>
      </c>
      <c r="F1620" s="121" t="s">
        <v>68</v>
      </c>
      <c r="G1620" s="122">
        <v>0</v>
      </c>
      <c r="H1620" s="122">
        <v>1.76</v>
      </c>
      <c r="I1620" s="135">
        <v>1.57</v>
      </c>
      <c r="J1620" s="39">
        <f>Table_ForecastInput[[#This Row],[Quote]]/Table_ForecastInput[[#This Row],[Closer]]-100%</f>
        <v>0.12101910828025475</v>
      </c>
      <c r="K1620" s="35" t="s">
        <v>306</v>
      </c>
      <c r="L1620" s="20">
        <v>0</v>
      </c>
      <c r="M1620" s="139">
        <f>M1619+Table_ForecastInput[[#This Row],[gew./verl. EH]]</f>
        <v>130.68000000000035</v>
      </c>
    </row>
    <row r="1621" spans="2:13" ht="21" customHeight="1" x14ac:dyDescent="0.3">
      <c r="B1621" s="123">
        <v>45382</v>
      </c>
      <c r="C1621" s="120" t="s">
        <v>6</v>
      </c>
      <c r="D1621" s="121" t="s">
        <v>7</v>
      </c>
      <c r="E1621" s="121" t="s">
        <v>33</v>
      </c>
      <c r="F1621" s="121" t="s">
        <v>7</v>
      </c>
      <c r="G1621" s="122">
        <v>-0.5</v>
      </c>
      <c r="H1621" s="122">
        <v>1.77</v>
      </c>
      <c r="I1621" s="135">
        <v>1.84</v>
      </c>
      <c r="J1621" s="39">
        <f>Table_ForecastInput[[#This Row],[Quote]]/Table_ForecastInput[[#This Row],[Closer]]-100%</f>
        <v>-3.8043478260869623E-2</v>
      </c>
      <c r="K1621" s="35" t="s">
        <v>315</v>
      </c>
      <c r="L1621" s="20">
        <v>-1</v>
      </c>
      <c r="M1621" s="139">
        <f>M1620+Table_ForecastInput[[#This Row],[gew./verl. EH]]</f>
        <v>129.68000000000035</v>
      </c>
    </row>
    <row r="1622" spans="2:13" ht="21" customHeight="1" x14ac:dyDescent="0.3">
      <c r="B1622" s="123">
        <v>45382</v>
      </c>
      <c r="C1622" s="120" t="s">
        <v>21</v>
      </c>
      <c r="D1622" s="121" t="s">
        <v>83</v>
      </c>
      <c r="E1622" s="121" t="s">
        <v>125</v>
      </c>
      <c r="F1622" s="121" t="s">
        <v>83</v>
      </c>
      <c r="G1622" s="122">
        <v>-0.5</v>
      </c>
      <c r="H1622" s="122">
        <v>1.79</v>
      </c>
      <c r="I1622" s="135">
        <v>1.69</v>
      </c>
      <c r="J1622" s="39">
        <f>Table_ForecastInput[[#This Row],[Quote]]/Table_ForecastInput[[#This Row],[Closer]]-100%</f>
        <v>5.9171597633136175E-2</v>
      </c>
      <c r="K1622" s="35" t="s">
        <v>306</v>
      </c>
      <c r="L1622" s="20">
        <v>-1</v>
      </c>
      <c r="M1622" s="139">
        <f>M1621+Table_ForecastInput[[#This Row],[gew./verl. EH]]</f>
        <v>128.68000000000035</v>
      </c>
    </row>
    <row r="1623" spans="2:13" ht="21" customHeight="1" x14ac:dyDescent="0.3">
      <c r="B1623" s="123">
        <v>45382</v>
      </c>
      <c r="C1623" s="120" t="s">
        <v>18</v>
      </c>
      <c r="D1623" s="121" t="s">
        <v>20</v>
      </c>
      <c r="E1623" s="121" t="s">
        <v>59</v>
      </c>
      <c r="F1623" s="121" t="s">
        <v>20</v>
      </c>
      <c r="G1623" s="122">
        <v>-0.5</v>
      </c>
      <c r="H1623" s="122">
        <v>1.71</v>
      </c>
      <c r="I1623" s="135">
        <v>1.72</v>
      </c>
      <c r="J1623" s="39">
        <f>Table_ForecastInput[[#This Row],[Quote]]/Table_ForecastInput[[#This Row],[Closer]]-100%</f>
        <v>-5.8139534883721034E-3</v>
      </c>
      <c r="K1623" s="35" t="s">
        <v>317</v>
      </c>
      <c r="L1623" s="20">
        <v>0.71</v>
      </c>
      <c r="M1623" s="139">
        <f>M1622+Table_ForecastInput[[#This Row],[gew./verl. EH]]</f>
        <v>129.39000000000036</v>
      </c>
    </row>
    <row r="1624" spans="2:13" ht="21" customHeight="1" x14ac:dyDescent="0.3">
      <c r="B1624" s="123">
        <v>45382</v>
      </c>
      <c r="C1624" s="120" t="s">
        <v>18</v>
      </c>
      <c r="D1624" s="121" t="s">
        <v>19</v>
      </c>
      <c r="E1624" s="121" t="s">
        <v>57</v>
      </c>
      <c r="F1624" s="121" t="s">
        <v>90</v>
      </c>
      <c r="G1624" s="122">
        <v>-0.25</v>
      </c>
      <c r="H1624" s="122">
        <v>1.88</v>
      </c>
      <c r="I1624" s="135">
        <v>1.81</v>
      </c>
      <c r="J1624" s="39">
        <f>Table_ForecastInput[[#This Row],[Quote]]/Table_ForecastInput[[#This Row],[Closer]]-100%</f>
        <v>3.8674033149171283E-2</v>
      </c>
      <c r="K1624" s="35" t="s">
        <v>300</v>
      </c>
      <c r="L1624" s="20">
        <v>0.87999999999999989</v>
      </c>
      <c r="M1624" s="139">
        <f>M1623+Table_ForecastInput[[#This Row],[gew./verl. EH]]</f>
        <v>130.27000000000035</v>
      </c>
    </row>
    <row r="1625" spans="2:13" ht="21" customHeight="1" x14ac:dyDescent="0.3">
      <c r="B1625" s="123">
        <v>45382</v>
      </c>
      <c r="C1625" s="120" t="s">
        <v>18</v>
      </c>
      <c r="D1625" s="121" t="s">
        <v>129</v>
      </c>
      <c r="E1625" s="121" t="s">
        <v>96</v>
      </c>
      <c r="F1625" s="121" t="s">
        <v>129</v>
      </c>
      <c r="G1625" s="122">
        <v>-0.75</v>
      </c>
      <c r="H1625" s="122">
        <v>1.74</v>
      </c>
      <c r="I1625" s="135">
        <v>1.7</v>
      </c>
      <c r="J1625" s="39">
        <f>Table_ForecastInput[[#This Row],[Quote]]/Table_ForecastInput[[#This Row],[Closer]]-100%</f>
        <v>2.3529411764705799E-2</v>
      </c>
      <c r="K1625" s="35" t="s">
        <v>303</v>
      </c>
      <c r="L1625" s="20">
        <v>0.74</v>
      </c>
      <c r="M1625" s="139">
        <f>M1624+Table_ForecastInput[[#This Row],[gew./verl. EH]]</f>
        <v>131.01000000000036</v>
      </c>
    </row>
    <row r="1626" spans="2:13" ht="21" customHeight="1" x14ac:dyDescent="0.3">
      <c r="B1626" s="123">
        <v>45383</v>
      </c>
      <c r="C1626" s="120" t="s">
        <v>99</v>
      </c>
      <c r="D1626" s="121" t="s">
        <v>282</v>
      </c>
      <c r="E1626" s="121" t="s">
        <v>177</v>
      </c>
      <c r="F1626" s="121" t="s">
        <v>177</v>
      </c>
      <c r="G1626" s="122">
        <v>-0.5</v>
      </c>
      <c r="H1626" s="122">
        <v>1.66</v>
      </c>
      <c r="I1626" s="135">
        <v>1.55</v>
      </c>
      <c r="J1626" s="39">
        <f>Table_ForecastInput[[#This Row],[Quote]]/Table_ForecastInput[[#This Row],[Closer]]-100%</f>
        <v>7.0967741935483719E-2</v>
      </c>
      <c r="K1626" s="35" t="s">
        <v>319</v>
      </c>
      <c r="L1626" s="20">
        <v>0.65999999999999992</v>
      </c>
      <c r="M1626" s="139">
        <f>M1625+Table_ForecastInput[[#This Row],[gew./verl. EH]]</f>
        <v>131.67000000000036</v>
      </c>
    </row>
    <row r="1627" spans="2:13" ht="21" customHeight="1" x14ac:dyDescent="0.3">
      <c r="B1627" s="123">
        <v>45383</v>
      </c>
      <c r="C1627" s="120" t="s">
        <v>102</v>
      </c>
      <c r="D1627" s="121" t="s">
        <v>162</v>
      </c>
      <c r="E1627" s="121" t="s">
        <v>255</v>
      </c>
      <c r="F1627" s="121" t="s">
        <v>162</v>
      </c>
      <c r="G1627" s="122">
        <v>-0.75</v>
      </c>
      <c r="H1627" s="122">
        <v>1.72</v>
      </c>
      <c r="I1627" s="135">
        <v>1.61</v>
      </c>
      <c r="J1627" s="39">
        <f>Table_ForecastInput[[#This Row],[Quote]]/Table_ForecastInput[[#This Row],[Closer]]-100%</f>
        <v>6.8322981366459645E-2</v>
      </c>
      <c r="K1627" s="35" t="s">
        <v>310</v>
      </c>
      <c r="L1627" s="20">
        <v>-1</v>
      </c>
      <c r="M1627" s="139">
        <f>M1626+Table_ForecastInput[[#This Row],[gew./verl. EH]]</f>
        <v>130.67000000000036</v>
      </c>
    </row>
    <row r="1628" spans="2:13" ht="21" customHeight="1" x14ac:dyDescent="0.3">
      <c r="B1628" s="123">
        <v>45383</v>
      </c>
      <c r="C1628" s="120" t="s">
        <v>99</v>
      </c>
      <c r="D1628" s="121" t="s">
        <v>106</v>
      </c>
      <c r="E1628" s="121" t="s">
        <v>212</v>
      </c>
      <c r="F1628" s="121" t="s">
        <v>106</v>
      </c>
      <c r="G1628" s="122">
        <v>-0.5</v>
      </c>
      <c r="H1628" s="122">
        <v>1.78</v>
      </c>
      <c r="I1628" s="135">
        <v>1.61</v>
      </c>
      <c r="J1628" s="39">
        <f>Table_ForecastInput[[#This Row],[Quote]]/Table_ForecastInput[[#This Row],[Closer]]-100%</f>
        <v>0.10559006211180111</v>
      </c>
      <c r="K1628" s="35" t="s">
        <v>303</v>
      </c>
      <c r="L1628" s="20">
        <v>0.78</v>
      </c>
      <c r="M1628" s="139">
        <f>M1627+Table_ForecastInput[[#This Row],[gew./verl. EH]]</f>
        <v>131.45000000000036</v>
      </c>
    </row>
    <row r="1629" spans="2:13" ht="21" customHeight="1" x14ac:dyDescent="0.3">
      <c r="B1629" s="123">
        <v>45383</v>
      </c>
      <c r="C1629" s="120" t="s">
        <v>99</v>
      </c>
      <c r="D1629" s="121" t="s">
        <v>101</v>
      </c>
      <c r="E1629" s="121" t="s">
        <v>283</v>
      </c>
      <c r="F1629" s="121" t="s">
        <v>101</v>
      </c>
      <c r="G1629" s="122">
        <v>-1</v>
      </c>
      <c r="H1629" s="122">
        <v>1.89</v>
      </c>
      <c r="I1629" s="135">
        <v>1.62</v>
      </c>
      <c r="J1629" s="39">
        <f>Table_ForecastInput[[#This Row],[Quote]]/Table_ForecastInput[[#This Row],[Closer]]-100%</f>
        <v>0.16666666666666652</v>
      </c>
      <c r="K1629" s="35" t="s">
        <v>306</v>
      </c>
      <c r="L1629" s="20">
        <v>-1</v>
      </c>
      <c r="M1629" s="139">
        <f>M1628+Table_ForecastInput[[#This Row],[gew./verl. EH]]</f>
        <v>130.45000000000036</v>
      </c>
    </row>
    <row r="1630" spans="2:13" ht="21" customHeight="1" x14ac:dyDescent="0.3">
      <c r="B1630" s="123">
        <v>45383</v>
      </c>
      <c r="C1630" s="120" t="s">
        <v>9</v>
      </c>
      <c r="D1630" s="121" t="s">
        <v>14</v>
      </c>
      <c r="E1630" s="121" t="s">
        <v>58</v>
      </c>
      <c r="F1630" s="121" t="s">
        <v>58</v>
      </c>
      <c r="G1630" s="122">
        <v>-0.5</v>
      </c>
      <c r="H1630" s="122">
        <v>1.91</v>
      </c>
      <c r="I1630" s="135">
        <v>2</v>
      </c>
      <c r="J1630" s="39">
        <f>Table_ForecastInput[[#This Row],[Quote]]/Table_ForecastInput[[#This Row],[Closer]]-100%</f>
        <v>-4.500000000000004E-2</v>
      </c>
      <c r="K1630" s="35" t="s">
        <v>307</v>
      </c>
      <c r="L1630" s="20">
        <v>-1</v>
      </c>
      <c r="M1630" s="139">
        <f>M1629+Table_ForecastInput[[#This Row],[gew./verl. EH]]</f>
        <v>129.45000000000036</v>
      </c>
    </row>
    <row r="1631" spans="2:13" ht="21" customHeight="1" x14ac:dyDescent="0.3">
      <c r="B1631" s="123">
        <v>45384</v>
      </c>
      <c r="C1631" s="120" t="s">
        <v>16</v>
      </c>
      <c r="D1631" s="121" t="s">
        <v>88</v>
      </c>
      <c r="E1631" s="121" t="s">
        <v>67</v>
      </c>
      <c r="F1631" s="121" t="s">
        <v>88</v>
      </c>
      <c r="G1631" s="122">
        <v>-0.25</v>
      </c>
      <c r="H1631" s="122">
        <v>1.76</v>
      </c>
      <c r="I1631" s="135">
        <v>1.75</v>
      </c>
      <c r="J1631" s="39">
        <f>Table_ForecastInput[[#This Row],[Quote]]/Table_ForecastInput[[#This Row],[Closer]]-100%</f>
        <v>5.7142857142857828E-3</v>
      </c>
      <c r="K1631" s="35" t="s">
        <v>306</v>
      </c>
      <c r="L1631" s="20">
        <v>-0.5</v>
      </c>
      <c r="M1631" s="139">
        <f>M1630+Table_ForecastInput[[#This Row],[gew./verl. EH]]</f>
        <v>128.95000000000036</v>
      </c>
    </row>
    <row r="1632" spans="2:13" ht="21" customHeight="1" x14ac:dyDescent="0.3">
      <c r="B1632" s="123">
        <v>45384</v>
      </c>
      <c r="C1632" s="120" t="s">
        <v>21</v>
      </c>
      <c r="D1632" s="121" t="s">
        <v>281</v>
      </c>
      <c r="E1632" s="121" t="s">
        <v>284</v>
      </c>
      <c r="F1632" s="121" t="s">
        <v>284</v>
      </c>
      <c r="G1632" s="122">
        <v>0</v>
      </c>
      <c r="H1632" s="122">
        <v>1.85</v>
      </c>
      <c r="I1632" s="135">
        <v>1.93</v>
      </c>
      <c r="J1632" s="39">
        <f>Table_ForecastInput[[#This Row],[Quote]]/Table_ForecastInput[[#This Row],[Closer]]-100%</f>
        <v>-4.1450777202072464E-2</v>
      </c>
      <c r="K1632" s="35" t="s">
        <v>319</v>
      </c>
      <c r="L1632" s="20">
        <v>0.85000000000000009</v>
      </c>
      <c r="M1632" s="139">
        <f>M1631+Table_ForecastInput[[#This Row],[gew./verl. EH]]</f>
        <v>129.80000000000035</v>
      </c>
    </row>
    <row r="1633" spans="2:13" ht="21" customHeight="1" x14ac:dyDescent="0.3">
      <c r="B1633" s="123">
        <v>45386</v>
      </c>
      <c r="C1633" s="120" t="s">
        <v>16</v>
      </c>
      <c r="D1633" s="121" t="s">
        <v>116</v>
      </c>
      <c r="E1633" s="121" t="s">
        <v>68</v>
      </c>
      <c r="F1633" s="121" t="s">
        <v>116</v>
      </c>
      <c r="G1633" s="122">
        <v>-0.5</v>
      </c>
      <c r="H1633" s="122">
        <v>1.81</v>
      </c>
      <c r="I1633" s="135">
        <v>1.81</v>
      </c>
      <c r="J1633" s="39">
        <f>Table_ForecastInput[[#This Row],[Quote]]/Table_ForecastInput[[#This Row],[Closer]]-100%</f>
        <v>0</v>
      </c>
      <c r="K1633" s="35" t="s">
        <v>322</v>
      </c>
      <c r="L1633" s="20">
        <v>0.81</v>
      </c>
      <c r="M1633" s="139">
        <f>M1632+Table_ForecastInput[[#This Row],[gew./verl. EH]]</f>
        <v>130.61000000000035</v>
      </c>
    </row>
    <row r="1634" spans="2:13" ht="21" customHeight="1" x14ac:dyDescent="0.3">
      <c r="B1634" s="123">
        <v>45387</v>
      </c>
      <c r="C1634" s="120" t="s">
        <v>21</v>
      </c>
      <c r="D1634" s="121" t="s">
        <v>24</v>
      </c>
      <c r="E1634" s="121" t="s">
        <v>69</v>
      </c>
      <c r="F1634" s="121" t="s">
        <v>24</v>
      </c>
      <c r="G1634" s="122">
        <v>-0.5</v>
      </c>
      <c r="H1634" s="122">
        <v>1.81</v>
      </c>
      <c r="I1634" s="135">
        <v>1.84</v>
      </c>
      <c r="J1634" s="39">
        <f>Table_ForecastInput[[#This Row],[Quote]]/Table_ForecastInput[[#This Row],[Closer]]-100%</f>
        <v>-1.6304347826086918E-2</v>
      </c>
      <c r="K1634" s="35" t="s">
        <v>306</v>
      </c>
      <c r="L1634" s="20">
        <v>-1</v>
      </c>
      <c r="M1634" s="139">
        <f>M1633+Table_ForecastInput[[#This Row],[gew./verl. EH]]</f>
        <v>129.61000000000035</v>
      </c>
    </row>
    <row r="1635" spans="2:13" ht="21" customHeight="1" x14ac:dyDescent="0.3">
      <c r="B1635" s="123">
        <v>45387</v>
      </c>
      <c r="C1635" s="120" t="s">
        <v>6</v>
      </c>
      <c r="D1635" s="121" t="s">
        <v>40</v>
      </c>
      <c r="E1635" s="121" t="s">
        <v>93</v>
      </c>
      <c r="F1635" s="121" t="s">
        <v>40</v>
      </c>
      <c r="G1635" s="122">
        <v>-0.25</v>
      </c>
      <c r="H1635" s="122">
        <v>1.9</v>
      </c>
      <c r="I1635" s="135">
        <v>1.65</v>
      </c>
      <c r="J1635" s="39">
        <f>Table_ForecastInput[[#This Row],[Quote]]/Table_ForecastInput[[#This Row],[Closer]]-100%</f>
        <v>0.1515151515151516</v>
      </c>
      <c r="K1635" s="35" t="s">
        <v>314</v>
      </c>
      <c r="L1635" s="20">
        <v>0.89999999999999991</v>
      </c>
      <c r="M1635" s="139">
        <f>M1634+Table_ForecastInput[[#This Row],[gew./verl. EH]]</f>
        <v>130.51000000000036</v>
      </c>
    </row>
    <row r="1636" spans="2:13" ht="21" customHeight="1" x14ac:dyDescent="0.3">
      <c r="B1636" s="123">
        <v>45388</v>
      </c>
      <c r="C1636" s="120" t="s">
        <v>21</v>
      </c>
      <c r="D1636" s="121" t="s">
        <v>258</v>
      </c>
      <c r="E1636" s="121" t="s">
        <v>257</v>
      </c>
      <c r="F1636" s="121" t="s">
        <v>258</v>
      </c>
      <c r="G1636" s="122">
        <v>-1</v>
      </c>
      <c r="H1636" s="122">
        <v>1.71</v>
      </c>
      <c r="I1636" s="135">
        <v>1.66</v>
      </c>
      <c r="J1636" s="39">
        <f>Table_ForecastInput[[#This Row],[Quote]]/Table_ForecastInput[[#This Row],[Closer]]-100%</f>
        <v>3.0120481927710774E-2</v>
      </c>
      <c r="K1636" s="35" t="s">
        <v>309</v>
      </c>
      <c r="L1636" s="20">
        <v>0.71</v>
      </c>
      <c r="M1636" s="139">
        <f>M1635+Table_ForecastInput[[#This Row],[gew./verl. EH]]</f>
        <v>131.22000000000037</v>
      </c>
    </row>
    <row r="1637" spans="2:13" ht="21" customHeight="1" x14ac:dyDescent="0.3">
      <c r="B1637" s="123">
        <v>45388</v>
      </c>
      <c r="C1637" s="120" t="s">
        <v>21</v>
      </c>
      <c r="D1637" s="121" t="s">
        <v>53</v>
      </c>
      <c r="E1637" s="121" t="s">
        <v>80</v>
      </c>
      <c r="F1637" s="121" t="s">
        <v>80</v>
      </c>
      <c r="G1637" s="122">
        <v>-0.5</v>
      </c>
      <c r="H1637" s="122">
        <v>1.7</v>
      </c>
      <c r="I1637" s="135">
        <v>1.57</v>
      </c>
      <c r="J1637" s="39">
        <f>Table_ForecastInput[[#This Row],[Quote]]/Table_ForecastInput[[#This Row],[Closer]]-100%</f>
        <v>8.2802547770700619E-2</v>
      </c>
      <c r="K1637" s="35" t="s">
        <v>323</v>
      </c>
      <c r="L1637" s="20">
        <v>0.7</v>
      </c>
      <c r="M1637" s="139">
        <f>M1636+Table_ForecastInput[[#This Row],[gew./verl. EH]]</f>
        <v>131.92000000000036</v>
      </c>
    </row>
    <row r="1638" spans="2:13" ht="21" customHeight="1" x14ac:dyDescent="0.3">
      <c r="B1638" s="123">
        <v>45388</v>
      </c>
      <c r="C1638" s="120" t="s">
        <v>21</v>
      </c>
      <c r="D1638" s="121" t="s">
        <v>62</v>
      </c>
      <c r="E1638" s="121" t="s">
        <v>95</v>
      </c>
      <c r="F1638" s="121" t="s">
        <v>95</v>
      </c>
      <c r="G1638" s="122">
        <v>-0.75</v>
      </c>
      <c r="H1638" s="122">
        <v>1.7</v>
      </c>
      <c r="I1638" s="135">
        <v>1.66</v>
      </c>
      <c r="J1638" s="39">
        <f>Table_ForecastInput[[#This Row],[Quote]]/Table_ForecastInput[[#This Row],[Closer]]-100%</f>
        <v>2.4096385542168752E-2</v>
      </c>
      <c r="K1638" s="35" t="s">
        <v>300</v>
      </c>
      <c r="L1638" s="20">
        <v>0.35</v>
      </c>
      <c r="M1638" s="139">
        <f>M1637+Table_ForecastInput[[#This Row],[gew./verl. EH]]</f>
        <v>132.27000000000035</v>
      </c>
    </row>
    <row r="1639" spans="2:13" ht="21" customHeight="1" x14ac:dyDescent="0.3">
      <c r="B1639" s="123">
        <v>45388</v>
      </c>
      <c r="C1639" s="120" t="s">
        <v>99</v>
      </c>
      <c r="D1639" s="121" t="s">
        <v>285</v>
      </c>
      <c r="E1639" s="121" t="s">
        <v>101</v>
      </c>
      <c r="F1639" s="121" t="s">
        <v>101</v>
      </c>
      <c r="G1639" s="122">
        <v>-0.75</v>
      </c>
      <c r="H1639" s="122">
        <v>1.81</v>
      </c>
      <c r="I1639" s="135">
        <v>1.64</v>
      </c>
      <c r="J1639" s="39">
        <f>Table_ForecastInput[[#This Row],[Quote]]/Table_ForecastInput[[#This Row],[Closer]]-100%</f>
        <v>0.10365853658536595</v>
      </c>
      <c r="K1639" s="35" t="s">
        <v>315</v>
      </c>
      <c r="L1639" s="20">
        <v>0.40500000000000003</v>
      </c>
      <c r="M1639" s="139">
        <f>M1638+Table_ForecastInput[[#This Row],[gew./verl. EH]]</f>
        <v>132.67500000000035</v>
      </c>
    </row>
    <row r="1640" spans="2:13" ht="21" customHeight="1" x14ac:dyDescent="0.3">
      <c r="B1640" s="123">
        <v>45388</v>
      </c>
      <c r="C1640" s="120" t="s">
        <v>99</v>
      </c>
      <c r="D1640" s="121" t="s">
        <v>286</v>
      </c>
      <c r="E1640" s="121" t="s">
        <v>266</v>
      </c>
      <c r="F1640" s="121" t="s">
        <v>286</v>
      </c>
      <c r="G1640" s="122">
        <v>-0.5</v>
      </c>
      <c r="H1640" s="122">
        <v>1.69</v>
      </c>
      <c r="I1640" s="135">
        <v>1.55</v>
      </c>
      <c r="J1640" s="39">
        <f>Table_ForecastInput[[#This Row],[Quote]]/Table_ForecastInput[[#This Row],[Closer]]-100%</f>
        <v>9.0322580645161299E-2</v>
      </c>
      <c r="K1640" s="35" t="s">
        <v>314</v>
      </c>
      <c r="L1640" s="20">
        <v>0.69</v>
      </c>
      <c r="M1640" s="139">
        <f>M1639+Table_ForecastInput[[#This Row],[gew./verl. EH]]</f>
        <v>133.36500000000035</v>
      </c>
    </row>
    <row r="1641" spans="2:13" ht="21" customHeight="1" x14ac:dyDescent="0.3">
      <c r="B1641" s="123">
        <v>45388</v>
      </c>
      <c r="C1641" s="120" t="s">
        <v>16</v>
      </c>
      <c r="D1641" s="121" t="s">
        <v>17</v>
      </c>
      <c r="E1641" s="121" t="s">
        <v>81</v>
      </c>
      <c r="F1641" s="121" t="s">
        <v>17</v>
      </c>
      <c r="G1641" s="122">
        <v>0</v>
      </c>
      <c r="H1641" s="122">
        <v>1.87</v>
      </c>
      <c r="I1641" s="135">
        <v>2</v>
      </c>
      <c r="J1641" s="39">
        <f>Table_ForecastInput[[#This Row],[Quote]]/Table_ForecastInput[[#This Row],[Closer]]-100%</f>
        <v>-6.4999999999999947E-2</v>
      </c>
      <c r="K1641" s="35" t="s">
        <v>315</v>
      </c>
      <c r="L1641" s="20">
        <v>-1</v>
      </c>
      <c r="M1641" s="139">
        <f>M1640+Table_ForecastInput[[#This Row],[gew./verl. EH]]</f>
        <v>132.36500000000035</v>
      </c>
    </row>
    <row r="1642" spans="2:13" ht="21" customHeight="1" x14ac:dyDescent="0.3">
      <c r="B1642" s="123">
        <v>45388</v>
      </c>
      <c r="C1642" s="120" t="s">
        <v>6</v>
      </c>
      <c r="D1642" s="121" t="s">
        <v>79</v>
      </c>
      <c r="E1642" s="121" t="s">
        <v>277</v>
      </c>
      <c r="F1642" s="121" t="s">
        <v>79</v>
      </c>
      <c r="G1642" s="122">
        <v>-0.75</v>
      </c>
      <c r="H1642" s="122">
        <v>1.71</v>
      </c>
      <c r="I1642" s="135">
        <v>1.6</v>
      </c>
      <c r="J1642" s="39">
        <f>Table_ForecastInput[[#This Row],[Quote]]/Table_ForecastInput[[#This Row],[Closer]]-100%</f>
        <v>6.8749999999999867E-2</v>
      </c>
      <c r="K1642" s="35" t="s">
        <v>306</v>
      </c>
      <c r="L1642" s="20">
        <v>-1</v>
      </c>
      <c r="M1642" s="139">
        <f>M1641+Table_ForecastInput[[#This Row],[gew./verl. EH]]</f>
        <v>131.36500000000035</v>
      </c>
    </row>
    <row r="1643" spans="2:13" ht="21" customHeight="1" x14ac:dyDescent="0.3">
      <c r="B1643" s="123">
        <v>45388</v>
      </c>
      <c r="C1643" s="120" t="s">
        <v>9</v>
      </c>
      <c r="D1643" s="121" t="s">
        <v>58</v>
      </c>
      <c r="E1643" s="121" t="s">
        <v>63</v>
      </c>
      <c r="F1643" s="121" t="s">
        <v>58</v>
      </c>
      <c r="G1643" s="122">
        <v>-0.25</v>
      </c>
      <c r="H1643" s="122">
        <v>1.85</v>
      </c>
      <c r="I1643" s="135">
        <v>1.81</v>
      </c>
      <c r="J1643" s="39">
        <f>Table_ForecastInput[[#This Row],[Quote]]/Table_ForecastInput[[#This Row],[Closer]]-100%</f>
        <v>2.2099447513812098E-2</v>
      </c>
      <c r="K1643" s="35" t="s">
        <v>305</v>
      </c>
      <c r="L1643" s="20">
        <v>0.85000000000000009</v>
      </c>
      <c r="M1643" s="139">
        <f>M1642+Table_ForecastInput[[#This Row],[gew./verl. EH]]</f>
        <v>132.21500000000034</v>
      </c>
    </row>
    <row r="1644" spans="2:13" ht="21" customHeight="1" x14ac:dyDescent="0.3">
      <c r="B1644" s="123">
        <v>45388</v>
      </c>
      <c r="C1644" s="120" t="s">
        <v>16</v>
      </c>
      <c r="D1644" s="121" t="s">
        <v>74</v>
      </c>
      <c r="E1644" s="121" t="s">
        <v>138</v>
      </c>
      <c r="F1644" s="121" t="s">
        <v>138</v>
      </c>
      <c r="G1644" s="122">
        <v>-0.75</v>
      </c>
      <c r="H1644" s="122">
        <v>1.79</v>
      </c>
      <c r="I1644" s="135">
        <v>1.61</v>
      </c>
      <c r="J1644" s="39">
        <f>Table_ForecastInput[[#This Row],[Quote]]/Table_ForecastInput[[#This Row],[Closer]]-100%</f>
        <v>0.11180124223602483</v>
      </c>
      <c r="K1644" s="35" t="s">
        <v>302</v>
      </c>
      <c r="L1644" s="20">
        <v>0.79</v>
      </c>
      <c r="M1644" s="139">
        <f>M1643+Table_ForecastInput[[#This Row],[gew./verl. EH]]</f>
        <v>133.00500000000034</v>
      </c>
    </row>
    <row r="1645" spans="2:13" ht="21" customHeight="1" x14ac:dyDescent="0.3">
      <c r="B1645" s="123">
        <v>45388</v>
      </c>
      <c r="C1645" s="120" t="s">
        <v>18</v>
      </c>
      <c r="D1645" s="121" t="s">
        <v>96</v>
      </c>
      <c r="E1645" s="121" t="s">
        <v>98</v>
      </c>
      <c r="F1645" s="121" t="s">
        <v>96</v>
      </c>
      <c r="G1645" s="122">
        <v>-0.5</v>
      </c>
      <c r="H1645" s="122">
        <v>1.7</v>
      </c>
      <c r="I1645" s="135">
        <v>1.68</v>
      </c>
      <c r="J1645" s="39">
        <f>Table_ForecastInput[[#This Row],[Quote]]/Table_ForecastInput[[#This Row],[Closer]]-100%</f>
        <v>1.1904761904761862E-2</v>
      </c>
      <c r="K1645" s="35" t="s">
        <v>306</v>
      </c>
      <c r="L1645" s="20">
        <v>-1</v>
      </c>
      <c r="M1645" s="139">
        <f>M1644+Table_ForecastInput[[#This Row],[gew./verl. EH]]</f>
        <v>132.00500000000034</v>
      </c>
    </row>
    <row r="1646" spans="2:13" ht="21" customHeight="1" x14ac:dyDescent="0.3">
      <c r="B1646" s="123">
        <v>45389</v>
      </c>
      <c r="C1646" s="120" t="s">
        <v>6</v>
      </c>
      <c r="D1646" s="121" t="s">
        <v>25</v>
      </c>
      <c r="E1646" s="121" t="s">
        <v>127</v>
      </c>
      <c r="F1646" s="121" t="s">
        <v>25</v>
      </c>
      <c r="G1646" s="122">
        <v>-1</v>
      </c>
      <c r="H1646" s="122">
        <v>1.86</v>
      </c>
      <c r="I1646" s="135">
        <v>1.85</v>
      </c>
      <c r="J1646" s="39">
        <f>Table_ForecastInput[[#This Row],[Quote]]/Table_ForecastInput[[#This Row],[Closer]]-100%</f>
        <v>5.4054054054053502E-3</v>
      </c>
      <c r="K1646" s="35" t="s">
        <v>322</v>
      </c>
      <c r="L1646" s="20">
        <v>0</v>
      </c>
      <c r="M1646" s="139">
        <f>M1645+Table_ForecastInput[[#This Row],[gew./verl. EH]]</f>
        <v>132.00500000000034</v>
      </c>
    </row>
    <row r="1647" spans="2:13" ht="21" customHeight="1" x14ac:dyDescent="0.3">
      <c r="B1647" s="123">
        <v>45389</v>
      </c>
      <c r="C1647" s="120" t="s">
        <v>6</v>
      </c>
      <c r="D1647" s="121" t="s">
        <v>287</v>
      </c>
      <c r="E1647" s="121" t="s">
        <v>126</v>
      </c>
      <c r="F1647" s="121" t="s">
        <v>197</v>
      </c>
      <c r="G1647" s="122">
        <v>-0.5</v>
      </c>
      <c r="H1647" s="122">
        <v>1.8</v>
      </c>
      <c r="I1647" s="135">
        <v>1.82</v>
      </c>
      <c r="J1647" s="39">
        <f>Table_ForecastInput[[#This Row],[Quote]]/Table_ForecastInput[[#This Row],[Closer]]-100%</f>
        <v>-1.098901098901095E-2</v>
      </c>
      <c r="K1647" s="35" t="s">
        <v>303</v>
      </c>
      <c r="L1647" s="20">
        <v>0.8</v>
      </c>
      <c r="M1647" s="139">
        <f>M1646+Table_ForecastInput[[#This Row],[gew./verl. EH]]</f>
        <v>132.80500000000035</v>
      </c>
    </row>
    <row r="1648" spans="2:13" ht="21" customHeight="1" x14ac:dyDescent="0.3">
      <c r="B1648" s="123">
        <v>45389</v>
      </c>
      <c r="C1648" s="120" t="s">
        <v>9</v>
      </c>
      <c r="D1648" s="121" t="s">
        <v>42</v>
      </c>
      <c r="E1648" s="121" t="s">
        <v>11</v>
      </c>
      <c r="F1648" s="121" t="s">
        <v>11</v>
      </c>
      <c r="G1648" s="122">
        <v>-0.5</v>
      </c>
      <c r="H1648" s="122">
        <v>1.86</v>
      </c>
      <c r="I1648" s="135">
        <v>1.8</v>
      </c>
      <c r="J1648" s="39">
        <f>Table_ForecastInput[[#This Row],[Quote]]/Table_ForecastInput[[#This Row],[Closer]]-100%</f>
        <v>3.3333333333333437E-2</v>
      </c>
      <c r="K1648" s="35" t="s">
        <v>312</v>
      </c>
      <c r="L1648" s="20">
        <v>0.8600000000000001</v>
      </c>
      <c r="M1648" s="139">
        <f>M1647+Table_ForecastInput[[#This Row],[gew./verl. EH]]</f>
        <v>133.66500000000036</v>
      </c>
    </row>
    <row r="1649" spans="2:13" ht="21" customHeight="1" x14ac:dyDescent="0.3">
      <c r="B1649" s="123">
        <v>45389</v>
      </c>
      <c r="C1649" s="120" t="s">
        <v>99</v>
      </c>
      <c r="D1649" s="121" t="s">
        <v>107</v>
      </c>
      <c r="E1649" s="121" t="s">
        <v>106</v>
      </c>
      <c r="F1649" s="121" t="s">
        <v>106</v>
      </c>
      <c r="G1649" s="122">
        <v>0.25</v>
      </c>
      <c r="H1649" s="122">
        <v>1.71</v>
      </c>
      <c r="I1649" s="135">
        <v>1.98</v>
      </c>
      <c r="J1649" s="39">
        <f>Table_ForecastInput[[#This Row],[Quote]]/Table_ForecastInput[[#This Row],[Closer]]-100%</f>
        <v>-0.13636363636363635</v>
      </c>
      <c r="K1649" s="35" t="s">
        <v>305</v>
      </c>
      <c r="L1649" s="20">
        <v>-1</v>
      </c>
      <c r="M1649" s="139">
        <f>M1648+Table_ForecastInput[[#This Row],[gew./verl. EH]]</f>
        <v>132.66500000000036</v>
      </c>
    </row>
    <row r="1650" spans="2:13" ht="21" customHeight="1" x14ac:dyDescent="0.3">
      <c r="B1650" s="123">
        <v>45389</v>
      </c>
      <c r="C1650" s="120" t="s">
        <v>99</v>
      </c>
      <c r="D1650" s="121" t="s">
        <v>105</v>
      </c>
      <c r="E1650" s="121" t="s">
        <v>104</v>
      </c>
      <c r="F1650" s="121" t="s">
        <v>104</v>
      </c>
      <c r="G1650" s="122">
        <v>-1</v>
      </c>
      <c r="H1650" s="122">
        <v>1.85</v>
      </c>
      <c r="I1650" s="135">
        <v>2</v>
      </c>
      <c r="J1650" s="39">
        <f>Table_ForecastInput[[#This Row],[Quote]]/Table_ForecastInput[[#This Row],[Closer]]-100%</f>
        <v>-7.4999999999999956E-2</v>
      </c>
      <c r="K1650" s="35" t="s">
        <v>300</v>
      </c>
      <c r="L1650" s="20">
        <v>0</v>
      </c>
      <c r="M1650" s="139">
        <f>M1649+Table_ForecastInput[[#This Row],[gew./verl. EH]]</f>
        <v>132.66500000000036</v>
      </c>
    </row>
    <row r="1651" spans="2:13" ht="21" customHeight="1" x14ac:dyDescent="0.3">
      <c r="B1651" s="123">
        <v>45389</v>
      </c>
      <c r="C1651" s="120" t="s">
        <v>9</v>
      </c>
      <c r="D1651" s="121" t="s">
        <v>12</v>
      </c>
      <c r="E1651" s="121" t="s">
        <v>15</v>
      </c>
      <c r="F1651" s="121" t="s">
        <v>12</v>
      </c>
      <c r="G1651" s="122">
        <v>0</v>
      </c>
      <c r="H1651" s="122">
        <v>1.83</v>
      </c>
      <c r="I1651" s="135">
        <v>1.83</v>
      </c>
      <c r="J1651" s="39">
        <f>Table_ForecastInput[[#This Row],[Quote]]/Table_ForecastInput[[#This Row],[Closer]]-100%</f>
        <v>0</v>
      </c>
      <c r="K1651" s="35" t="s">
        <v>315</v>
      </c>
      <c r="L1651" s="20">
        <v>-1</v>
      </c>
      <c r="M1651" s="139">
        <f>M1650+Table_ForecastInput[[#This Row],[gew./verl. EH]]</f>
        <v>131.66500000000036</v>
      </c>
    </row>
    <row r="1652" spans="2:13" ht="21" customHeight="1" x14ac:dyDescent="0.3">
      <c r="B1652" s="123">
        <v>45389</v>
      </c>
      <c r="C1652" s="120" t="s">
        <v>9</v>
      </c>
      <c r="D1652" s="121" t="s">
        <v>38</v>
      </c>
      <c r="E1652" s="121" t="s">
        <v>10</v>
      </c>
      <c r="F1652" s="121" t="s">
        <v>38</v>
      </c>
      <c r="G1652" s="122">
        <v>-0.5</v>
      </c>
      <c r="H1652" s="122">
        <v>1.83</v>
      </c>
      <c r="I1652" s="135">
        <v>1.75</v>
      </c>
      <c r="J1652" s="39">
        <f>Table_ForecastInput[[#This Row],[Quote]]/Table_ForecastInput[[#This Row],[Closer]]-100%</f>
        <v>4.5714285714285818E-2</v>
      </c>
      <c r="K1652" s="35" t="s">
        <v>305</v>
      </c>
      <c r="L1652" s="20">
        <v>0.83000000000000007</v>
      </c>
      <c r="M1652" s="139">
        <f>M1651+Table_ForecastInput[[#This Row],[gew./verl. EH]]</f>
        <v>132.49500000000037</v>
      </c>
    </row>
    <row r="1653" spans="2:13" ht="21" customHeight="1" x14ac:dyDescent="0.3">
      <c r="B1653" s="123">
        <v>45390</v>
      </c>
      <c r="C1653" s="120" t="s">
        <v>9</v>
      </c>
      <c r="D1653" s="121" t="s">
        <v>13</v>
      </c>
      <c r="E1653" s="121" t="s">
        <v>131</v>
      </c>
      <c r="F1653" s="121" t="s">
        <v>131</v>
      </c>
      <c r="G1653" s="122">
        <v>-1</v>
      </c>
      <c r="H1653" s="122">
        <v>1.71</v>
      </c>
      <c r="I1653" s="135">
        <v>1.67</v>
      </c>
      <c r="J1653" s="39">
        <f>Table_ForecastInput[[#This Row],[Quote]]/Table_ForecastInput[[#This Row],[Closer]]-100%</f>
        <v>2.39520958083832E-2</v>
      </c>
      <c r="K1653" s="35" t="s">
        <v>315</v>
      </c>
      <c r="L1653" s="20">
        <v>0</v>
      </c>
      <c r="M1653" s="139">
        <f>M1652+Table_ForecastInput[[#This Row],[gew./verl. EH]]</f>
        <v>132.49500000000037</v>
      </c>
    </row>
    <row r="1654" spans="2:13" ht="21" customHeight="1" x14ac:dyDescent="0.3">
      <c r="B1654" s="123">
        <v>45394</v>
      </c>
      <c r="C1654" s="120" t="s">
        <v>18</v>
      </c>
      <c r="D1654" s="121" t="s">
        <v>59</v>
      </c>
      <c r="E1654" s="121" t="s">
        <v>55</v>
      </c>
      <c r="F1654" s="121" t="s">
        <v>59</v>
      </c>
      <c r="G1654" s="122">
        <v>-0.25</v>
      </c>
      <c r="H1654" s="122">
        <v>1.82</v>
      </c>
      <c r="I1654" s="135">
        <v>1.65</v>
      </c>
      <c r="J1654" s="39">
        <f>Table_ForecastInput[[#This Row],[Quote]]/Table_ForecastInput[[#This Row],[Closer]]-100%</f>
        <v>0.10303030303030303</v>
      </c>
      <c r="K1654" s="35" t="s">
        <v>311</v>
      </c>
      <c r="L1654" s="20">
        <v>0.82000000000000006</v>
      </c>
      <c r="M1654" s="139">
        <f>M1653+Table_ForecastInput[[#This Row],[gew./verl. EH]]</f>
        <v>133.31500000000037</v>
      </c>
    </row>
    <row r="1655" spans="2:13" ht="21" customHeight="1" x14ac:dyDescent="0.3">
      <c r="B1655" s="123">
        <v>45395</v>
      </c>
      <c r="C1655" s="120" t="s">
        <v>16</v>
      </c>
      <c r="D1655" s="121" t="s">
        <v>66</v>
      </c>
      <c r="E1655" s="121" t="s">
        <v>261</v>
      </c>
      <c r="F1655" s="121" t="s">
        <v>66</v>
      </c>
      <c r="G1655" s="122">
        <v>-1</v>
      </c>
      <c r="H1655" s="122">
        <v>1.72</v>
      </c>
      <c r="I1655" s="135">
        <v>1.75</v>
      </c>
      <c r="J1655" s="39">
        <f>Table_ForecastInput[[#This Row],[Quote]]/Table_ForecastInput[[#This Row],[Closer]]-100%</f>
        <v>-1.7142857142857126E-2</v>
      </c>
      <c r="K1655" s="35" t="s">
        <v>303</v>
      </c>
      <c r="L1655" s="20">
        <v>0.72</v>
      </c>
      <c r="M1655" s="139">
        <f>M1654+Table_ForecastInput[[#This Row],[gew./verl. EH]]</f>
        <v>134.03500000000037</v>
      </c>
    </row>
    <row r="1656" spans="2:13" ht="21" customHeight="1" x14ac:dyDescent="0.3">
      <c r="B1656" s="123">
        <v>45395</v>
      </c>
      <c r="C1656" s="120" t="s">
        <v>18</v>
      </c>
      <c r="D1656" s="121" t="s">
        <v>41</v>
      </c>
      <c r="E1656" s="121" t="s">
        <v>28</v>
      </c>
      <c r="F1656" s="121" t="s">
        <v>28</v>
      </c>
      <c r="G1656" s="122">
        <v>0.5</v>
      </c>
      <c r="H1656" s="122">
        <v>1.68</v>
      </c>
      <c r="I1656" s="135">
        <v>1.59</v>
      </c>
      <c r="J1656" s="39">
        <f>Table_ForecastInput[[#This Row],[Quote]]/Table_ForecastInput[[#This Row],[Closer]]-100%</f>
        <v>5.6603773584905648E-2</v>
      </c>
      <c r="K1656" s="35" t="s">
        <v>307</v>
      </c>
      <c r="L1656" s="20">
        <v>0.67999999999999994</v>
      </c>
      <c r="M1656" s="139">
        <f>M1655+Table_ForecastInput[[#This Row],[gew./verl. EH]]</f>
        <v>134.71500000000037</v>
      </c>
    </row>
    <row r="1657" spans="2:13" ht="21" customHeight="1" x14ac:dyDescent="0.3">
      <c r="B1657" s="123">
        <v>45395</v>
      </c>
      <c r="C1657" s="120" t="s">
        <v>99</v>
      </c>
      <c r="D1657" s="121" t="s">
        <v>282</v>
      </c>
      <c r="E1657" s="121" t="s">
        <v>114</v>
      </c>
      <c r="F1657" s="121" t="s">
        <v>282</v>
      </c>
      <c r="G1657" s="122">
        <v>0</v>
      </c>
      <c r="H1657" s="122">
        <v>1.78</v>
      </c>
      <c r="I1657" s="135">
        <v>1.74</v>
      </c>
      <c r="J1657" s="39">
        <f>Table_ForecastInput[[#This Row],[Quote]]/Table_ForecastInput[[#This Row],[Closer]]-100%</f>
        <v>2.2988505747126409E-2</v>
      </c>
      <c r="K1657" s="35" t="s">
        <v>310</v>
      </c>
      <c r="L1657" s="20">
        <v>0</v>
      </c>
      <c r="M1657" s="139">
        <f>M1656+Table_ForecastInput[[#This Row],[gew./verl. EH]]</f>
        <v>134.71500000000037</v>
      </c>
    </row>
    <row r="1658" spans="2:13" ht="21" customHeight="1" x14ac:dyDescent="0.3">
      <c r="B1658" s="123">
        <v>45395</v>
      </c>
      <c r="C1658" s="120" t="s">
        <v>21</v>
      </c>
      <c r="D1658" s="121" t="s">
        <v>37</v>
      </c>
      <c r="E1658" s="121" t="s">
        <v>24</v>
      </c>
      <c r="F1658" s="121" t="s">
        <v>37</v>
      </c>
      <c r="G1658" s="122">
        <v>-1</v>
      </c>
      <c r="H1658" s="122">
        <v>1.72</v>
      </c>
      <c r="I1658" s="135">
        <v>1.7</v>
      </c>
      <c r="J1658" s="39">
        <f>Table_ForecastInput[[#This Row],[Quote]]/Table_ForecastInput[[#This Row],[Closer]]-100%</f>
        <v>1.1764705882352899E-2</v>
      </c>
      <c r="K1658" s="35" t="s">
        <v>313</v>
      </c>
      <c r="L1658" s="20">
        <v>0.72</v>
      </c>
      <c r="M1658" s="139">
        <f>M1657+Table_ForecastInput[[#This Row],[gew./verl. EH]]</f>
        <v>135.43500000000037</v>
      </c>
    </row>
    <row r="1659" spans="2:13" ht="21" customHeight="1" x14ac:dyDescent="0.3">
      <c r="B1659" s="123">
        <v>45395</v>
      </c>
      <c r="C1659" s="120" t="s">
        <v>9</v>
      </c>
      <c r="D1659" s="121" t="s">
        <v>85</v>
      </c>
      <c r="E1659" s="121" t="s">
        <v>42</v>
      </c>
      <c r="F1659" s="121" t="s">
        <v>85</v>
      </c>
      <c r="G1659" s="122">
        <v>-0.75</v>
      </c>
      <c r="H1659" s="122">
        <v>1.71</v>
      </c>
      <c r="I1659" s="135">
        <v>1.65</v>
      </c>
      <c r="J1659" s="39">
        <f>Table_ForecastInput[[#This Row],[Quote]]/Table_ForecastInput[[#This Row],[Closer]]-100%</f>
        <v>3.6363636363636376E-2</v>
      </c>
      <c r="K1659" s="35" t="s">
        <v>307</v>
      </c>
      <c r="L1659" s="20">
        <v>-1</v>
      </c>
      <c r="M1659" s="139">
        <f>M1658+Table_ForecastInput[[#This Row],[gew./verl. EH]]</f>
        <v>134.43500000000037</v>
      </c>
    </row>
    <row r="1660" spans="2:13" ht="21" customHeight="1" x14ac:dyDescent="0.3">
      <c r="B1660" s="123">
        <v>45396</v>
      </c>
      <c r="C1660" s="120" t="s">
        <v>99</v>
      </c>
      <c r="D1660" s="121" t="s">
        <v>106</v>
      </c>
      <c r="E1660" s="121" t="s">
        <v>105</v>
      </c>
      <c r="F1660" s="121" t="s">
        <v>106</v>
      </c>
      <c r="G1660" s="122">
        <v>-0.5</v>
      </c>
      <c r="H1660" s="122">
        <v>1.71</v>
      </c>
      <c r="I1660" s="135">
        <v>1.64</v>
      </c>
      <c r="J1660" s="39">
        <f>Table_ForecastInput[[#This Row],[Quote]]/Table_ForecastInput[[#This Row],[Closer]]-100%</f>
        <v>4.2682926829268331E-2</v>
      </c>
      <c r="K1660" s="35" t="s">
        <v>305</v>
      </c>
      <c r="L1660" s="20">
        <v>0.71</v>
      </c>
      <c r="M1660" s="139">
        <f>M1659+Table_ForecastInput[[#This Row],[gew./verl. EH]]</f>
        <v>135.14500000000038</v>
      </c>
    </row>
    <row r="1661" spans="2:13" ht="21" customHeight="1" x14ac:dyDescent="0.3">
      <c r="B1661" s="123">
        <v>45396</v>
      </c>
      <c r="C1661" s="120" t="s">
        <v>18</v>
      </c>
      <c r="D1661" s="121" t="s">
        <v>256</v>
      </c>
      <c r="E1661" s="121" t="s">
        <v>76</v>
      </c>
      <c r="F1661" s="121" t="s">
        <v>256</v>
      </c>
      <c r="G1661" s="122">
        <v>-0.75</v>
      </c>
      <c r="H1661" s="122">
        <v>1.75</v>
      </c>
      <c r="I1661" s="135">
        <v>1.74</v>
      </c>
      <c r="J1661" s="39">
        <f>Table_ForecastInput[[#This Row],[Quote]]/Table_ForecastInput[[#This Row],[Closer]]-100%</f>
        <v>5.7471264367816577E-3</v>
      </c>
      <c r="K1661" s="35" t="s">
        <v>306</v>
      </c>
      <c r="L1661" s="20">
        <v>-1</v>
      </c>
      <c r="M1661" s="139">
        <f>M1660+Table_ForecastInput[[#This Row],[gew./verl. EH]]</f>
        <v>134.14500000000038</v>
      </c>
    </row>
    <row r="1662" spans="2:13" ht="21" customHeight="1" x14ac:dyDescent="0.3">
      <c r="B1662" s="123">
        <v>45397</v>
      </c>
      <c r="C1662" s="120" t="s">
        <v>99</v>
      </c>
      <c r="D1662" s="121" t="s">
        <v>288</v>
      </c>
      <c r="E1662" s="121" t="s">
        <v>289</v>
      </c>
      <c r="F1662" s="121" t="s">
        <v>288</v>
      </c>
      <c r="G1662" s="122">
        <v>-0.75</v>
      </c>
      <c r="H1662" s="122">
        <v>1.81</v>
      </c>
      <c r="I1662" s="135">
        <v>1.62</v>
      </c>
      <c r="J1662" s="39">
        <f>Table_ForecastInput[[#This Row],[Quote]]/Table_ForecastInput[[#This Row],[Closer]]-100%</f>
        <v>0.11728395061728381</v>
      </c>
      <c r="K1662" s="35" t="s">
        <v>316</v>
      </c>
      <c r="L1662" s="20">
        <v>-1</v>
      </c>
      <c r="M1662" s="139">
        <f>M1661+Table_ForecastInput[[#This Row],[gew./verl. EH]]</f>
        <v>133.14500000000038</v>
      </c>
    </row>
    <row r="1663" spans="2:13" ht="21" customHeight="1" x14ac:dyDescent="0.3">
      <c r="B1663" s="123">
        <v>45397</v>
      </c>
      <c r="C1663" s="120" t="s">
        <v>99</v>
      </c>
      <c r="D1663" s="121" t="s">
        <v>290</v>
      </c>
      <c r="E1663" s="121" t="s">
        <v>285</v>
      </c>
      <c r="F1663" s="121" t="s">
        <v>285</v>
      </c>
      <c r="G1663" s="122">
        <v>0</v>
      </c>
      <c r="H1663" s="122">
        <v>1.84</v>
      </c>
      <c r="I1663" s="135">
        <v>1.82</v>
      </c>
      <c r="J1663" s="39">
        <f>Table_ForecastInput[[#This Row],[Quote]]/Table_ForecastInput[[#This Row],[Closer]]-100%</f>
        <v>1.098901098901095E-2</v>
      </c>
      <c r="K1663" s="35" t="s">
        <v>303</v>
      </c>
      <c r="L1663" s="20">
        <v>-1</v>
      </c>
      <c r="M1663" s="139">
        <f>M1662+Table_ForecastInput[[#This Row],[gew./verl. EH]]</f>
        <v>132.14500000000038</v>
      </c>
    </row>
    <row r="1664" spans="2:13" ht="21" customHeight="1" x14ac:dyDescent="0.3">
      <c r="B1664" s="123">
        <v>45397</v>
      </c>
      <c r="C1664" s="120" t="s">
        <v>16</v>
      </c>
      <c r="D1664" s="121" t="s">
        <v>116</v>
      </c>
      <c r="E1664" s="121" t="s">
        <v>67</v>
      </c>
      <c r="F1664" s="121" t="s">
        <v>116</v>
      </c>
      <c r="G1664" s="122">
        <v>-0.5</v>
      </c>
      <c r="H1664" s="122">
        <v>1.71</v>
      </c>
      <c r="I1664" s="135">
        <v>1.69</v>
      </c>
      <c r="J1664" s="39">
        <f>Table_ForecastInput[[#This Row],[Quote]]/Table_ForecastInput[[#This Row],[Closer]]-100%</f>
        <v>1.1834319526627279E-2</v>
      </c>
      <c r="K1664" s="35" t="s">
        <v>324</v>
      </c>
      <c r="L1664" s="20">
        <v>0.71</v>
      </c>
      <c r="M1664" s="139">
        <f>M1663+Table_ForecastInput[[#This Row],[gew./verl. EH]]</f>
        <v>132.85500000000039</v>
      </c>
    </row>
    <row r="1665" spans="2:13" ht="21" customHeight="1" x14ac:dyDescent="0.3">
      <c r="B1665" s="123">
        <v>45401</v>
      </c>
      <c r="C1665" s="120" t="s">
        <v>6</v>
      </c>
      <c r="D1665" s="121" t="s">
        <v>7</v>
      </c>
      <c r="E1665" s="121" t="s">
        <v>126</v>
      </c>
      <c r="F1665" s="121" t="s">
        <v>7</v>
      </c>
      <c r="G1665" s="122">
        <v>-0.75</v>
      </c>
      <c r="H1665" s="122">
        <v>1.74</v>
      </c>
      <c r="I1665" s="135">
        <v>1.69</v>
      </c>
      <c r="J1665" s="39">
        <f>Table_ForecastInput[[#This Row],[Quote]]/Table_ForecastInput[[#This Row],[Closer]]-100%</f>
        <v>2.9585798816567976E-2</v>
      </c>
      <c r="K1665" s="35" t="s">
        <v>313</v>
      </c>
      <c r="L1665" s="20">
        <v>0.74</v>
      </c>
      <c r="M1665" s="139">
        <f>M1664+Table_ForecastInput[[#This Row],[gew./verl. EH]]</f>
        <v>133.5950000000004</v>
      </c>
    </row>
    <row r="1666" spans="2:13" ht="21" customHeight="1" x14ac:dyDescent="0.3">
      <c r="B1666" s="123">
        <v>45402</v>
      </c>
      <c r="C1666" s="120" t="s">
        <v>21</v>
      </c>
      <c r="D1666" s="121" t="s">
        <v>23</v>
      </c>
      <c r="E1666" s="121" t="s">
        <v>52</v>
      </c>
      <c r="F1666" s="121" t="s">
        <v>23</v>
      </c>
      <c r="G1666" s="122">
        <v>-0.5</v>
      </c>
      <c r="H1666" s="122">
        <v>1.82</v>
      </c>
      <c r="I1666" s="135">
        <v>1.97</v>
      </c>
      <c r="J1666" s="39">
        <f>Table_ForecastInput[[#This Row],[Quote]]/Table_ForecastInput[[#This Row],[Closer]]-100%</f>
        <v>-7.6142131979695438E-2</v>
      </c>
      <c r="K1666" s="35" t="s">
        <v>305</v>
      </c>
      <c r="L1666" s="20">
        <v>0.82000000000000006</v>
      </c>
      <c r="M1666" s="139">
        <f>M1665+Table_ForecastInput[[#This Row],[gew./verl. EH]]</f>
        <v>134.41500000000039</v>
      </c>
    </row>
    <row r="1667" spans="2:13" ht="21" customHeight="1" x14ac:dyDescent="0.3">
      <c r="B1667" s="123">
        <v>45402</v>
      </c>
      <c r="C1667" s="120" t="s">
        <v>21</v>
      </c>
      <c r="D1667" s="121" t="s">
        <v>64</v>
      </c>
      <c r="E1667" s="121" t="s">
        <v>80</v>
      </c>
      <c r="F1667" s="121" t="s">
        <v>80</v>
      </c>
      <c r="G1667" s="122">
        <v>-1</v>
      </c>
      <c r="H1667" s="122">
        <v>1.72</v>
      </c>
      <c r="I1667" s="135">
        <v>1.69</v>
      </c>
      <c r="J1667" s="39">
        <f>Table_ForecastInput[[#This Row],[Quote]]/Table_ForecastInput[[#This Row],[Closer]]-100%</f>
        <v>1.7751479289940919E-2</v>
      </c>
      <c r="K1667" s="35" t="s">
        <v>315</v>
      </c>
      <c r="L1667" s="20">
        <v>0</v>
      </c>
      <c r="M1667" s="139">
        <f>M1666+Table_ForecastInput[[#This Row],[gew./verl. EH]]</f>
        <v>134.41500000000039</v>
      </c>
    </row>
    <row r="1668" spans="2:13" ht="21" customHeight="1" x14ac:dyDescent="0.3">
      <c r="B1668" s="123">
        <v>45402</v>
      </c>
      <c r="C1668" s="120" t="s">
        <v>9</v>
      </c>
      <c r="D1668" s="121" t="s">
        <v>89</v>
      </c>
      <c r="E1668" s="121" t="s">
        <v>11</v>
      </c>
      <c r="F1668" s="121" t="s">
        <v>11</v>
      </c>
      <c r="G1668" s="122">
        <v>-0.5</v>
      </c>
      <c r="H1668" s="122">
        <v>1.7</v>
      </c>
      <c r="I1668" s="135">
        <v>1.67</v>
      </c>
      <c r="J1668" s="39">
        <f>Table_ForecastInput[[#This Row],[Quote]]/Table_ForecastInput[[#This Row],[Closer]]-100%</f>
        <v>1.7964071856287456E-2</v>
      </c>
      <c r="K1668" s="35" t="s">
        <v>305</v>
      </c>
      <c r="L1668" s="20">
        <v>-1</v>
      </c>
      <c r="M1668" s="139">
        <f>M1667+Table_ForecastInput[[#This Row],[gew./verl. EH]]</f>
        <v>133.41500000000039</v>
      </c>
    </row>
    <row r="1669" spans="2:13" ht="21" customHeight="1" x14ac:dyDescent="0.3">
      <c r="B1669" s="123">
        <v>45402</v>
      </c>
      <c r="C1669" s="120" t="s">
        <v>18</v>
      </c>
      <c r="D1669" s="121" t="s">
        <v>54</v>
      </c>
      <c r="E1669" s="121" t="s">
        <v>59</v>
      </c>
      <c r="F1669" s="121" t="s">
        <v>54</v>
      </c>
      <c r="G1669" s="122">
        <v>-0.25</v>
      </c>
      <c r="H1669" s="122">
        <v>1.91</v>
      </c>
      <c r="I1669" s="135">
        <v>2</v>
      </c>
      <c r="J1669" s="39">
        <f>Table_ForecastInput[[#This Row],[Quote]]/Table_ForecastInput[[#This Row],[Closer]]-100%</f>
        <v>-4.500000000000004E-2</v>
      </c>
      <c r="K1669" s="35" t="s">
        <v>315</v>
      </c>
      <c r="L1669" s="20">
        <v>-1</v>
      </c>
      <c r="M1669" s="139">
        <f>M1668+Table_ForecastInput[[#This Row],[gew./verl. EH]]</f>
        <v>132.41500000000039</v>
      </c>
    </row>
    <row r="1670" spans="2:13" ht="21" customHeight="1" x14ac:dyDescent="0.3">
      <c r="B1670" s="123">
        <v>45402</v>
      </c>
      <c r="C1670" s="120" t="s">
        <v>18</v>
      </c>
      <c r="D1670" s="121" t="s">
        <v>20</v>
      </c>
      <c r="E1670" s="121" t="s">
        <v>223</v>
      </c>
      <c r="F1670" s="121" t="s">
        <v>20</v>
      </c>
      <c r="G1670" s="122">
        <v>-1</v>
      </c>
      <c r="H1670" s="122">
        <v>1.74</v>
      </c>
      <c r="I1670" s="135">
        <v>1.62</v>
      </c>
      <c r="J1670" s="39">
        <f>Table_ForecastInput[[#This Row],[Quote]]/Table_ForecastInput[[#This Row],[Closer]]-100%</f>
        <v>7.4074074074073959E-2</v>
      </c>
      <c r="K1670" s="35" t="s">
        <v>308</v>
      </c>
      <c r="L1670" s="20">
        <v>0.74</v>
      </c>
      <c r="M1670" s="139">
        <f>M1669+Table_ForecastInput[[#This Row],[gew./verl. EH]]</f>
        <v>133.1550000000004</v>
      </c>
    </row>
    <row r="1671" spans="2:13" ht="21" customHeight="1" x14ac:dyDescent="0.3">
      <c r="B1671" s="123">
        <v>45403</v>
      </c>
      <c r="C1671" s="120" t="s">
        <v>6</v>
      </c>
      <c r="D1671" s="121" t="s">
        <v>40</v>
      </c>
      <c r="E1671" s="121" t="s">
        <v>39</v>
      </c>
      <c r="F1671" s="121" t="s">
        <v>40</v>
      </c>
      <c r="G1671" s="122">
        <v>-0.75</v>
      </c>
      <c r="H1671" s="122">
        <v>1.71</v>
      </c>
      <c r="I1671" s="135">
        <v>1.74</v>
      </c>
      <c r="J1671" s="39">
        <f>Table_ForecastInput[[#This Row],[Quote]]/Table_ForecastInput[[#This Row],[Closer]]-100%</f>
        <v>-1.7241379310344862E-2</v>
      </c>
      <c r="K1671" s="35" t="s">
        <v>305</v>
      </c>
      <c r="L1671" s="20">
        <v>0.35499999999999998</v>
      </c>
      <c r="M1671" s="139">
        <f>M1670+Table_ForecastInput[[#This Row],[gew./verl. EH]]</f>
        <v>133.51000000000039</v>
      </c>
    </row>
    <row r="1672" spans="2:13" ht="21" customHeight="1" x14ac:dyDescent="0.3">
      <c r="B1672" s="123">
        <v>45403</v>
      </c>
      <c r="C1672" s="120" t="s">
        <v>9</v>
      </c>
      <c r="D1672" s="121" t="s">
        <v>61</v>
      </c>
      <c r="E1672" s="121" t="s">
        <v>275</v>
      </c>
      <c r="F1672" s="121" t="s">
        <v>61</v>
      </c>
      <c r="G1672" s="122">
        <v>-0.5</v>
      </c>
      <c r="H1672" s="122">
        <v>1.68</v>
      </c>
      <c r="I1672" s="135">
        <v>1.71</v>
      </c>
      <c r="J1672" s="39">
        <f>Table_ForecastInput[[#This Row],[Quote]]/Table_ForecastInput[[#This Row],[Closer]]-100%</f>
        <v>-1.7543859649122862E-2</v>
      </c>
      <c r="K1672" s="35" t="s">
        <v>307</v>
      </c>
      <c r="L1672" s="20">
        <v>-1</v>
      </c>
      <c r="M1672" s="139">
        <f>M1671+Table_ForecastInput[[#This Row],[gew./verl. EH]]</f>
        <v>132.51000000000039</v>
      </c>
    </row>
    <row r="1673" spans="2:13" ht="21" customHeight="1" x14ac:dyDescent="0.3">
      <c r="B1673" s="123">
        <v>45403</v>
      </c>
      <c r="C1673" s="120" t="s">
        <v>21</v>
      </c>
      <c r="D1673" s="121" t="s">
        <v>69</v>
      </c>
      <c r="E1673" s="121" t="s">
        <v>37</v>
      </c>
      <c r="F1673" s="121" t="s">
        <v>37</v>
      </c>
      <c r="G1673" s="122">
        <v>-0.75</v>
      </c>
      <c r="H1673" s="122">
        <v>1.81</v>
      </c>
      <c r="I1673" s="135">
        <v>1.88</v>
      </c>
      <c r="J1673" s="39">
        <f>Table_ForecastInput[[#This Row],[Quote]]/Table_ForecastInput[[#This Row],[Closer]]-100%</f>
        <v>-3.7234042553191404E-2</v>
      </c>
      <c r="K1673" s="35" t="s">
        <v>311</v>
      </c>
      <c r="L1673" s="20">
        <v>-1</v>
      </c>
      <c r="M1673" s="139">
        <f>M1672+Table_ForecastInput[[#This Row],[gew./verl. EH]]</f>
        <v>131.51000000000039</v>
      </c>
    </row>
    <row r="1674" spans="2:13" ht="21" customHeight="1" x14ac:dyDescent="0.3">
      <c r="B1674" s="123">
        <v>45403</v>
      </c>
      <c r="C1674" s="120" t="s">
        <v>21</v>
      </c>
      <c r="D1674" s="121" t="s">
        <v>53</v>
      </c>
      <c r="E1674" s="121" t="s">
        <v>258</v>
      </c>
      <c r="F1674" s="121" t="s">
        <v>53</v>
      </c>
      <c r="G1674" s="122">
        <v>0.25</v>
      </c>
      <c r="H1674" s="122">
        <v>1.79</v>
      </c>
      <c r="I1674" s="135">
        <v>1.74</v>
      </c>
      <c r="J1674" s="39">
        <f>Table_ForecastInput[[#This Row],[Quote]]/Table_ForecastInput[[#This Row],[Closer]]-100%</f>
        <v>2.8735632183908066E-2</v>
      </c>
      <c r="K1674" s="35" t="s">
        <v>306</v>
      </c>
      <c r="L1674" s="20">
        <v>0.39500000000000002</v>
      </c>
      <c r="M1674" s="139">
        <f>M1673+Table_ForecastInput[[#This Row],[gew./verl. EH]]</f>
        <v>131.9050000000004</v>
      </c>
    </row>
    <row r="1675" spans="2:13" ht="21" customHeight="1" x14ac:dyDescent="0.3">
      <c r="B1675" s="123">
        <v>45404</v>
      </c>
      <c r="C1675" s="120" t="s">
        <v>9</v>
      </c>
      <c r="D1675" s="121" t="s">
        <v>58</v>
      </c>
      <c r="E1675" s="121" t="s">
        <v>85</v>
      </c>
      <c r="F1675" s="121" t="s">
        <v>58</v>
      </c>
      <c r="G1675" s="122">
        <v>0</v>
      </c>
      <c r="H1675" s="122">
        <v>1.68</v>
      </c>
      <c r="I1675" s="135">
        <v>1.61</v>
      </c>
      <c r="J1675" s="39">
        <f>Table_ForecastInput[[#This Row],[Quote]]/Table_ForecastInput[[#This Row],[Closer]]-100%</f>
        <v>4.3478260869565188E-2</v>
      </c>
      <c r="K1675" s="35" t="s">
        <v>301</v>
      </c>
      <c r="L1675" s="20">
        <v>-1</v>
      </c>
      <c r="M1675" s="139">
        <f>M1674+Table_ForecastInput[[#This Row],[gew./verl. EH]]</f>
        <v>130.9050000000004</v>
      </c>
    </row>
    <row r="1676" spans="2:13" ht="21" customHeight="1" x14ac:dyDescent="0.3">
      <c r="B1676" s="123">
        <v>45405</v>
      </c>
      <c r="C1676" s="120" t="s">
        <v>16</v>
      </c>
      <c r="D1676" s="121" t="s">
        <v>138</v>
      </c>
      <c r="E1676" s="121" t="s">
        <v>248</v>
      </c>
      <c r="F1676" s="121" t="s">
        <v>138</v>
      </c>
      <c r="G1676" s="122">
        <v>-1</v>
      </c>
      <c r="H1676" s="122">
        <v>1.72</v>
      </c>
      <c r="I1676" s="135">
        <v>1.59</v>
      </c>
      <c r="J1676" s="39">
        <f>Table_ForecastInput[[#This Row],[Quote]]/Table_ForecastInput[[#This Row],[Closer]]-100%</f>
        <v>8.1761006289308158E-2</v>
      </c>
      <c r="K1676" s="35" t="s">
        <v>325</v>
      </c>
      <c r="L1676" s="20">
        <v>0.72</v>
      </c>
      <c r="M1676" s="139">
        <f>M1675+Table_ForecastInput[[#This Row],[gew./verl. EH]]</f>
        <v>131.6250000000004</v>
      </c>
    </row>
    <row r="1677" spans="2:13" ht="21" customHeight="1" x14ac:dyDescent="0.3">
      <c r="B1677" s="123">
        <v>45406</v>
      </c>
      <c r="C1677" s="120" t="s">
        <v>16</v>
      </c>
      <c r="D1677" s="121" t="s">
        <v>67</v>
      </c>
      <c r="E1677" s="121" t="s">
        <v>118</v>
      </c>
      <c r="F1677" s="121" t="s">
        <v>118</v>
      </c>
      <c r="G1677" s="122">
        <v>-1</v>
      </c>
      <c r="H1677" s="122">
        <v>1.7</v>
      </c>
      <c r="I1677" s="135">
        <v>1.6</v>
      </c>
      <c r="J1677" s="39">
        <f>Table_ForecastInput[[#This Row],[Quote]]/Table_ForecastInput[[#This Row],[Closer]]-100%</f>
        <v>6.25E-2</v>
      </c>
      <c r="K1677" s="35" t="s">
        <v>303</v>
      </c>
      <c r="L1677" s="20">
        <v>-1</v>
      </c>
      <c r="M1677" s="139">
        <f>M1676+Table_ForecastInput[[#This Row],[gew./verl. EH]]</f>
        <v>130.6250000000004</v>
      </c>
    </row>
    <row r="1678" spans="2:13" ht="21" customHeight="1" x14ac:dyDescent="0.3">
      <c r="B1678" s="123">
        <v>45406</v>
      </c>
      <c r="C1678" s="120" t="s">
        <v>9</v>
      </c>
      <c r="D1678" s="121" t="s">
        <v>31</v>
      </c>
      <c r="E1678" s="121" t="s">
        <v>10</v>
      </c>
      <c r="F1678" s="121" t="s">
        <v>31</v>
      </c>
      <c r="G1678" s="122">
        <v>-0.5</v>
      </c>
      <c r="H1678" s="122">
        <v>1.82</v>
      </c>
      <c r="I1678" s="135">
        <v>1.9</v>
      </c>
      <c r="J1678" s="39">
        <f>Table_ForecastInput[[#This Row],[Quote]]/Table_ForecastInput[[#This Row],[Closer]]-100%</f>
        <v>-4.2105263157894646E-2</v>
      </c>
      <c r="K1678" s="35" t="s">
        <v>308</v>
      </c>
      <c r="L1678" s="20">
        <v>0.82000000000000006</v>
      </c>
      <c r="M1678" s="139">
        <f>M1677+Table_ForecastInput[[#This Row],[gew./verl. EH]]</f>
        <v>131.44500000000039</v>
      </c>
    </row>
    <row r="1679" spans="2:13" ht="21" customHeight="1" x14ac:dyDescent="0.3">
      <c r="B1679" s="123">
        <v>45408</v>
      </c>
      <c r="C1679" s="120" t="s">
        <v>9</v>
      </c>
      <c r="D1679" s="121" t="s">
        <v>275</v>
      </c>
      <c r="E1679" s="121" t="s">
        <v>251</v>
      </c>
      <c r="F1679" s="121" t="s">
        <v>275</v>
      </c>
      <c r="G1679" s="122">
        <v>-1</v>
      </c>
      <c r="H1679" s="122">
        <v>1.78</v>
      </c>
      <c r="I1679" s="135">
        <v>1.6</v>
      </c>
      <c r="J1679" s="39">
        <f>Table_ForecastInput[[#This Row],[Quote]]/Table_ForecastInput[[#This Row],[Closer]]-100%</f>
        <v>0.11250000000000004</v>
      </c>
      <c r="K1679" s="35" t="s">
        <v>313</v>
      </c>
      <c r="L1679" s="20">
        <v>0.78</v>
      </c>
      <c r="M1679" s="139">
        <f>M1678+Table_ForecastInput[[#This Row],[gew./verl. EH]]</f>
        <v>132.22500000000039</v>
      </c>
    </row>
    <row r="1680" spans="2:13" ht="21" customHeight="1" x14ac:dyDescent="0.3">
      <c r="B1680" s="123">
        <v>45408</v>
      </c>
      <c r="C1680" s="120" t="s">
        <v>6</v>
      </c>
      <c r="D1680" s="121" t="s">
        <v>287</v>
      </c>
      <c r="E1680" s="121" t="s">
        <v>33</v>
      </c>
      <c r="F1680" s="121" t="s">
        <v>197</v>
      </c>
      <c r="G1680" s="122">
        <v>-0.25</v>
      </c>
      <c r="H1680" s="122">
        <v>1.72</v>
      </c>
      <c r="I1680" s="135">
        <v>1.73</v>
      </c>
      <c r="J1680" s="39">
        <f>Table_ForecastInput[[#This Row],[Quote]]/Table_ForecastInput[[#This Row],[Closer]]-100%</f>
        <v>-5.7803468208093012E-3</v>
      </c>
      <c r="K1680" s="35" t="s">
        <v>306</v>
      </c>
      <c r="L1680" s="20">
        <v>-0.5</v>
      </c>
      <c r="M1680" s="139">
        <f>M1679+Table_ForecastInput[[#This Row],[gew./verl. EH]]</f>
        <v>131.72500000000039</v>
      </c>
    </row>
    <row r="1681" spans="2:13" ht="21" customHeight="1" x14ac:dyDescent="0.3">
      <c r="B1681" s="123">
        <v>45409</v>
      </c>
      <c r="C1681" s="120" t="s">
        <v>9</v>
      </c>
      <c r="D1681" s="121" t="s">
        <v>38</v>
      </c>
      <c r="E1681" s="121" t="s">
        <v>94</v>
      </c>
      <c r="F1681" s="121" t="s">
        <v>38</v>
      </c>
      <c r="G1681" s="122">
        <v>-0.25</v>
      </c>
      <c r="H1681" s="122">
        <v>1.73</v>
      </c>
      <c r="I1681" s="135">
        <v>1.83</v>
      </c>
      <c r="J1681" s="39">
        <f>Table_ForecastInput[[#This Row],[Quote]]/Table_ForecastInput[[#This Row],[Closer]]-100%</f>
        <v>-5.464480874316946E-2</v>
      </c>
      <c r="K1681" s="35" t="s">
        <v>307</v>
      </c>
      <c r="L1681" s="20">
        <v>-0.5</v>
      </c>
      <c r="M1681" s="139">
        <f>M1680+Table_ForecastInput[[#This Row],[gew./verl. EH]]</f>
        <v>131.22500000000039</v>
      </c>
    </row>
    <row r="1682" spans="2:13" ht="21" customHeight="1" x14ac:dyDescent="0.3">
      <c r="B1682" s="123">
        <v>45409</v>
      </c>
      <c r="C1682" s="120" t="s">
        <v>9</v>
      </c>
      <c r="D1682" s="121" t="s">
        <v>63</v>
      </c>
      <c r="E1682" s="121" t="s">
        <v>12</v>
      </c>
      <c r="F1682" s="121" t="s">
        <v>63</v>
      </c>
      <c r="G1682" s="122">
        <v>-0.5</v>
      </c>
      <c r="H1682" s="122">
        <v>1.7</v>
      </c>
      <c r="I1682" s="135">
        <v>1.6</v>
      </c>
      <c r="J1682" s="39">
        <f>Table_ForecastInput[[#This Row],[Quote]]/Table_ForecastInput[[#This Row],[Closer]]-100%</f>
        <v>6.25E-2</v>
      </c>
      <c r="K1682" s="35" t="s">
        <v>305</v>
      </c>
      <c r="L1682" s="20">
        <v>0.7</v>
      </c>
      <c r="M1682" s="139">
        <f>M1681+Table_ForecastInput[[#This Row],[gew./verl. EH]]</f>
        <v>131.92500000000038</v>
      </c>
    </row>
    <row r="1683" spans="2:13" ht="21" customHeight="1" x14ac:dyDescent="0.3">
      <c r="B1683" s="123">
        <v>45410</v>
      </c>
      <c r="C1683" s="120" t="s">
        <v>6</v>
      </c>
      <c r="D1683" s="121" t="s">
        <v>232</v>
      </c>
      <c r="E1683" s="121" t="s">
        <v>27</v>
      </c>
      <c r="F1683" s="121" t="s">
        <v>27</v>
      </c>
      <c r="G1683" s="122">
        <v>-0.25</v>
      </c>
      <c r="H1683" s="122">
        <v>1.83</v>
      </c>
      <c r="I1683" s="135">
        <v>1.79</v>
      </c>
      <c r="J1683" s="39">
        <f>Table_ForecastInput[[#This Row],[Quote]]/Table_ForecastInput[[#This Row],[Closer]]-100%</f>
        <v>2.2346368715083775E-2</v>
      </c>
      <c r="K1683" s="35" t="s">
        <v>308</v>
      </c>
      <c r="L1683" s="20">
        <v>-1</v>
      </c>
      <c r="M1683" s="139">
        <f>M1682+Table_ForecastInput[[#This Row],[gew./verl. EH]]</f>
        <v>130.92500000000038</v>
      </c>
    </row>
    <row r="1684" spans="2:13" ht="21" customHeight="1" x14ac:dyDescent="0.3">
      <c r="B1684" s="123">
        <v>45410</v>
      </c>
      <c r="C1684" s="120" t="s">
        <v>16</v>
      </c>
      <c r="D1684" s="121" t="s">
        <v>97</v>
      </c>
      <c r="E1684" s="121" t="s">
        <v>138</v>
      </c>
      <c r="F1684" s="121" t="s">
        <v>138</v>
      </c>
      <c r="G1684" s="122">
        <v>-0.5</v>
      </c>
      <c r="H1684" s="122">
        <v>1.74</v>
      </c>
      <c r="I1684" s="135">
        <v>1.74</v>
      </c>
      <c r="J1684" s="39">
        <f>Table_ForecastInput[[#This Row],[Quote]]/Table_ForecastInput[[#This Row],[Closer]]-100%</f>
        <v>0</v>
      </c>
      <c r="K1684" s="35" t="s">
        <v>316</v>
      </c>
      <c r="L1684" s="20">
        <v>0.74</v>
      </c>
      <c r="M1684" s="139">
        <f>M1683+Table_ForecastInput[[#This Row],[gew./verl. EH]]</f>
        <v>131.66500000000039</v>
      </c>
    </row>
    <row r="1685" spans="2:13" ht="21" customHeight="1" x14ac:dyDescent="0.3">
      <c r="B1685" s="123">
        <v>45410</v>
      </c>
      <c r="C1685" s="120" t="s">
        <v>21</v>
      </c>
      <c r="D1685" s="121" t="s">
        <v>258</v>
      </c>
      <c r="E1685" s="121" t="s">
        <v>125</v>
      </c>
      <c r="F1685" s="121" t="s">
        <v>258</v>
      </c>
      <c r="G1685" s="122">
        <v>-0.75</v>
      </c>
      <c r="H1685" s="122">
        <v>1.72</v>
      </c>
      <c r="I1685" s="135">
        <v>1.7</v>
      </c>
      <c r="J1685" s="39">
        <f>Table_ForecastInput[[#This Row],[Quote]]/Table_ForecastInput[[#This Row],[Closer]]-100%</f>
        <v>1.1764705882352899E-2</v>
      </c>
      <c r="K1685" s="35" t="s">
        <v>306</v>
      </c>
      <c r="L1685" s="20">
        <v>-1</v>
      </c>
      <c r="M1685" s="139">
        <f>M1684+Table_ForecastInput[[#This Row],[gew./verl. EH]]</f>
        <v>130.66500000000039</v>
      </c>
    </row>
    <row r="1686" spans="2:13" ht="21" customHeight="1" x14ac:dyDescent="0.3">
      <c r="B1686" s="123">
        <v>45410</v>
      </c>
      <c r="C1686" s="120" t="s">
        <v>9</v>
      </c>
      <c r="D1686" s="121" t="s">
        <v>31</v>
      </c>
      <c r="E1686" s="121" t="s">
        <v>89</v>
      </c>
      <c r="F1686" s="121" t="s">
        <v>31</v>
      </c>
      <c r="G1686" s="122">
        <v>-1</v>
      </c>
      <c r="H1686" s="122">
        <v>1.73</v>
      </c>
      <c r="I1686" s="135">
        <v>1.79</v>
      </c>
      <c r="J1686" s="39">
        <f>Table_ForecastInput[[#This Row],[Quote]]/Table_ForecastInput[[#This Row],[Closer]]-100%</f>
        <v>-3.3519553072625774E-2</v>
      </c>
      <c r="K1686" s="35" t="s">
        <v>303</v>
      </c>
      <c r="L1686" s="20">
        <v>0.73</v>
      </c>
      <c r="M1686" s="139">
        <f>M1685+Table_ForecastInput[[#This Row],[gew./verl. EH]]</f>
        <v>131.39500000000038</v>
      </c>
    </row>
    <row r="1687" spans="2:13" ht="21" customHeight="1" x14ac:dyDescent="0.3">
      <c r="B1687" s="123">
        <v>45410</v>
      </c>
      <c r="C1687" s="120" t="s">
        <v>9</v>
      </c>
      <c r="D1687" s="121" t="s">
        <v>10</v>
      </c>
      <c r="E1687" s="121" t="s">
        <v>124</v>
      </c>
      <c r="F1687" s="121" t="s">
        <v>10</v>
      </c>
      <c r="G1687" s="122">
        <v>-0.5</v>
      </c>
      <c r="H1687" s="122">
        <v>1.7</v>
      </c>
      <c r="I1687" s="135">
        <v>1.58</v>
      </c>
      <c r="J1687" s="39">
        <f>Table_ForecastInput[[#This Row],[Quote]]/Table_ForecastInput[[#This Row],[Closer]]-100%</f>
        <v>7.5949367088607556E-2</v>
      </c>
      <c r="K1687" s="35" t="s">
        <v>326</v>
      </c>
      <c r="L1687" s="20">
        <v>0.7</v>
      </c>
      <c r="M1687" s="139">
        <f>M1686+Table_ForecastInput[[#This Row],[gew./verl. EH]]</f>
        <v>132.09500000000037</v>
      </c>
    </row>
    <row r="1688" spans="2:13" ht="21" customHeight="1" x14ac:dyDescent="0.3">
      <c r="B1688" s="123">
        <v>45410</v>
      </c>
      <c r="C1688" s="120" t="s">
        <v>18</v>
      </c>
      <c r="D1688" s="121" t="s">
        <v>59</v>
      </c>
      <c r="E1688" s="121" t="s">
        <v>70</v>
      </c>
      <c r="F1688" s="121" t="s">
        <v>59</v>
      </c>
      <c r="G1688" s="122">
        <v>-0.25</v>
      </c>
      <c r="H1688" s="122">
        <v>1.82</v>
      </c>
      <c r="I1688" s="135">
        <v>1.7</v>
      </c>
      <c r="J1688" s="39">
        <f>Table_ForecastInput[[#This Row],[Quote]]/Table_ForecastInput[[#This Row],[Closer]]-100%</f>
        <v>7.0588235294117618E-2</v>
      </c>
      <c r="K1688" s="35" t="s">
        <v>306</v>
      </c>
      <c r="L1688" s="20">
        <v>-0.5</v>
      </c>
      <c r="M1688" s="139">
        <f>M1687+Table_ForecastInput[[#This Row],[gew./verl. EH]]</f>
        <v>131.59500000000037</v>
      </c>
    </row>
    <row r="1689" spans="2:13" ht="21" customHeight="1" x14ac:dyDescent="0.3">
      <c r="B1689" s="123">
        <v>45411</v>
      </c>
      <c r="C1689" s="120" t="s">
        <v>9</v>
      </c>
      <c r="D1689" s="121" t="s">
        <v>15</v>
      </c>
      <c r="E1689" s="121" t="s">
        <v>92</v>
      </c>
      <c r="F1689" s="121" t="s">
        <v>15</v>
      </c>
      <c r="G1689" s="122">
        <v>-0.25</v>
      </c>
      <c r="H1689" s="122">
        <v>1.95</v>
      </c>
      <c r="I1689" s="135">
        <v>1.86</v>
      </c>
      <c r="J1689" s="39">
        <f>Table_ForecastInput[[#This Row],[Quote]]/Table_ForecastInput[[#This Row],[Closer]]-100%</f>
        <v>4.8387096774193505E-2</v>
      </c>
      <c r="K1689" s="35" t="s">
        <v>313</v>
      </c>
      <c r="L1689" s="20">
        <v>0.95</v>
      </c>
      <c r="M1689" s="139">
        <f>M1688+Table_ForecastInput[[#This Row],[gew./verl. EH]]</f>
        <v>132.54500000000036</v>
      </c>
    </row>
    <row r="1690" spans="2:13" ht="21" customHeight="1" x14ac:dyDescent="0.3">
      <c r="B1690" s="123">
        <v>45414</v>
      </c>
      <c r="C1690" s="120" t="s">
        <v>16</v>
      </c>
      <c r="D1690" s="121" t="s">
        <v>116</v>
      </c>
      <c r="E1690" s="121" t="s">
        <v>97</v>
      </c>
      <c r="F1690" s="121" t="s">
        <v>116</v>
      </c>
      <c r="G1690" s="122">
        <v>0</v>
      </c>
      <c r="H1690" s="122">
        <v>1.71</v>
      </c>
      <c r="I1690" s="135">
        <v>1.87</v>
      </c>
      <c r="J1690" s="39">
        <f>Table_ForecastInput[[#This Row],[Quote]]/Table_ForecastInput[[#This Row],[Closer]]-100%</f>
        <v>-8.5561497326203328E-2</v>
      </c>
      <c r="K1690" s="35" t="s">
        <v>303</v>
      </c>
      <c r="L1690" s="20">
        <v>0.71</v>
      </c>
      <c r="M1690" s="139">
        <f>M1689+Table_ForecastInput[[#This Row],[gew./verl. EH]]</f>
        <v>133.25500000000036</v>
      </c>
    </row>
    <row r="1691" spans="2:13" ht="21" customHeight="1" x14ac:dyDescent="0.3">
      <c r="B1691" s="123">
        <v>45416</v>
      </c>
      <c r="C1691" s="120" t="s">
        <v>16</v>
      </c>
      <c r="D1691" s="121" t="s">
        <v>261</v>
      </c>
      <c r="E1691" s="121" t="s">
        <v>250</v>
      </c>
      <c r="F1691" s="121" t="s">
        <v>260</v>
      </c>
      <c r="G1691" s="122">
        <v>-0.5</v>
      </c>
      <c r="H1691" s="122">
        <v>1.71</v>
      </c>
      <c r="I1691" s="135">
        <v>1.68</v>
      </c>
      <c r="J1691" s="39">
        <f>Table_ForecastInput[[#This Row],[Quote]]/Table_ForecastInput[[#This Row],[Closer]]-100%</f>
        <v>1.7857142857142794E-2</v>
      </c>
      <c r="K1691" s="35" t="s">
        <v>301</v>
      </c>
      <c r="L1691" s="20">
        <v>0.71</v>
      </c>
      <c r="M1691" s="139">
        <f>M1690+Table_ForecastInput[[#This Row],[gew./verl. EH]]</f>
        <v>133.96500000000037</v>
      </c>
    </row>
    <row r="1692" spans="2:13" ht="21" customHeight="1" x14ac:dyDescent="0.3">
      <c r="B1692" s="123">
        <v>45416</v>
      </c>
      <c r="C1692" s="120" t="s">
        <v>21</v>
      </c>
      <c r="D1692" s="121" t="s">
        <v>125</v>
      </c>
      <c r="E1692" s="121" t="s">
        <v>53</v>
      </c>
      <c r="F1692" s="121" t="s">
        <v>53</v>
      </c>
      <c r="G1692" s="122">
        <v>0.25</v>
      </c>
      <c r="H1692" s="122">
        <v>1.83</v>
      </c>
      <c r="I1692" s="135">
        <v>1.77</v>
      </c>
      <c r="J1692" s="39">
        <f>Table_ForecastInput[[#This Row],[Quote]]/Table_ForecastInput[[#This Row],[Closer]]-100%</f>
        <v>3.3898305084745894E-2</v>
      </c>
      <c r="K1692" s="35" t="s">
        <v>307</v>
      </c>
      <c r="L1692" s="20">
        <v>0.41500000000000004</v>
      </c>
      <c r="M1692" s="139">
        <f>M1691+Table_ForecastInput[[#This Row],[gew./verl. EH]]</f>
        <v>134.38000000000036</v>
      </c>
    </row>
    <row r="1693" spans="2:13" ht="21" customHeight="1" x14ac:dyDescent="0.3">
      <c r="B1693" s="123">
        <v>45416</v>
      </c>
      <c r="C1693" s="120" t="s">
        <v>6</v>
      </c>
      <c r="D1693" s="121" t="s">
        <v>25</v>
      </c>
      <c r="E1693" s="121" t="s">
        <v>33</v>
      </c>
      <c r="F1693" s="121" t="s">
        <v>25</v>
      </c>
      <c r="G1693" s="122">
        <v>-0.5</v>
      </c>
      <c r="H1693" s="122">
        <v>1.7</v>
      </c>
      <c r="I1693" s="135">
        <v>1.71</v>
      </c>
      <c r="J1693" s="39">
        <f>Table_ForecastInput[[#This Row],[Quote]]/Table_ForecastInput[[#This Row],[Closer]]-100%</f>
        <v>-5.8479532163743242E-3</v>
      </c>
      <c r="K1693" s="35" t="s">
        <v>307</v>
      </c>
      <c r="L1693" s="20">
        <v>-1</v>
      </c>
      <c r="M1693" s="139">
        <f>M1692+Table_ForecastInput[[#This Row],[gew./verl. EH]]</f>
        <v>133.38000000000036</v>
      </c>
    </row>
    <row r="1694" spans="2:13" ht="21" customHeight="1" x14ac:dyDescent="0.3">
      <c r="B1694" s="123">
        <v>45417</v>
      </c>
      <c r="C1694" s="120" t="s">
        <v>102</v>
      </c>
      <c r="D1694" s="121" t="s">
        <v>160</v>
      </c>
      <c r="E1694" s="121" t="s">
        <v>255</v>
      </c>
      <c r="F1694" s="121" t="s">
        <v>160</v>
      </c>
      <c r="G1694" s="122">
        <v>-1</v>
      </c>
      <c r="H1694" s="122">
        <v>1.81</v>
      </c>
      <c r="I1694" s="135">
        <v>1.81</v>
      </c>
      <c r="J1694" s="39">
        <f>Table_ForecastInput[[#This Row],[Quote]]/Table_ForecastInput[[#This Row],[Closer]]-100%</f>
        <v>0</v>
      </c>
      <c r="K1694" s="35" t="s">
        <v>315</v>
      </c>
      <c r="L1694" s="20">
        <v>-1</v>
      </c>
      <c r="M1694" s="139">
        <f>M1693+Table_ForecastInput[[#This Row],[gew./verl. EH]]</f>
        <v>132.38000000000036</v>
      </c>
    </row>
    <row r="1695" spans="2:13" ht="21" customHeight="1" x14ac:dyDescent="0.3">
      <c r="B1695" s="123">
        <v>45417</v>
      </c>
      <c r="C1695" s="120" t="s">
        <v>99</v>
      </c>
      <c r="D1695" s="121" t="s">
        <v>212</v>
      </c>
      <c r="E1695" s="121" t="s">
        <v>104</v>
      </c>
      <c r="F1695" s="121" t="s">
        <v>104</v>
      </c>
      <c r="G1695" s="122">
        <v>-0.75</v>
      </c>
      <c r="H1695" s="122">
        <v>1.85</v>
      </c>
      <c r="I1695" s="135">
        <v>1.88</v>
      </c>
      <c r="J1695" s="39">
        <f>Table_ForecastInput[[#This Row],[Quote]]/Table_ForecastInput[[#This Row],[Closer]]-100%</f>
        <v>-1.5957446808510523E-2</v>
      </c>
      <c r="K1695" s="35" t="s">
        <v>311</v>
      </c>
      <c r="L1695" s="20">
        <v>-1</v>
      </c>
      <c r="M1695" s="139">
        <f>M1694+Table_ForecastInput[[#This Row],[gew./verl. EH]]</f>
        <v>131.38000000000036</v>
      </c>
    </row>
    <row r="1696" spans="2:13" ht="21" customHeight="1" x14ac:dyDescent="0.3">
      <c r="B1696" s="123">
        <v>45417</v>
      </c>
      <c r="C1696" s="120" t="s">
        <v>21</v>
      </c>
      <c r="D1696" s="121" t="s">
        <v>24</v>
      </c>
      <c r="E1696" s="121" t="s">
        <v>95</v>
      </c>
      <c r="F1696" s="121" t="s">
        <v>24</v>
      </c>
      <c r="G1696" s="122">
        <v>0.25</v>
      </c>
      <c r="H1696" s="122">
        <v>1.87</v>
      </c>
      <c r="I1696" s="135">
        <v>1.78</v>
      </c>
      <c r="J1696" s="39">
        <f>Table_ForecastInput[[#This Row],[Quote]]/Table_ForecastInput[[#This Row],[Closer]]-100%</f>
        <v>5.0561797752809001E-2</v>
      </c>
      <c r="K1696" s="35" t="s">
        <v>321</v>
      </c>
      <c r="L1696" s="20">
        <v>-1</v>
      </c>
      <c r="M1696" s="139">
        <f>M1695+Table_ForecastInput[[#This Row],[gew./verl. EH]]</f>
        <v>130.38000000000036</v>
      </c>
    </row>
    <row r="1697" spans="2:13" ht="21" customHeight="1" x14ac:dyDescent="0.3">
      <c r="B1697" s="123">
        <v>45417</v>
      </c>
      <c r="C1697" s="120" t="s">
        <v>99</v>
      </c>
      <c r="D1697" s="121" t="s">
        <v>176</v>
      </c>
      <c r="E1697" s="121" t="s">
        <v>237</v>
      </c>
      <c r="F1697" s="121" t="s">
        <v>176</v>
      </c>
      <c r="G1697" s="122">
        <v>-0.75</v>
      </c>
      <c r="H1697" s="122">
        <v>1.77</v>
      </c>
      <c r="I1697" s="135">
        <v>1.57</v>
      </c>
      <c r="J1697" s="39">
        <f>Table_ForecastInput[[#This Row],[Quote]]/Table_ForecastInput[[#This Row],[Closer]]-100%</f>
        <v>0.12738853503184711</v>
      </c>
      <c r="K1697" s="35" t="s">
        <v>311</v>
      </c>
      <c r="L1697" s="20">
        <v>0.38500000000000001</v>
      </c>
      <c r="M1697" s="139">
        <f>M1696+Table_ForecastInput[[#This Row],[gew./verl. EH]]</f>
        <v>130.76500000000036</v>
      </c>
    </row>
    <row r="1698" spans="2:13" ht="21" customHeight="1" x14ac:dyDescent="0.3">
      <c r="B1698" s="123">
        <v>45418</v>
      </c>
      <c r="C1698" s="120" t="s">
        <v>9</v>
      </c>
      <c r="D1698" s="121" t="s">
        <v>13</v>
      </c>
      <c r="E1698" s="121" t="s">
        <v>11</v>
      </c>
      <c r="F1698" s="121" t="s">
        <v>11</v>
      </c>
      <c r="G1698" s="122">
        <v>-0.25</v>
      </c>
      <c r="H1698" s="122">
        <v>1.7</v>
      </c>
      <c r="I1698" s="135">
        <v>1.66</v>
      </c>
      <c r="J1698" s="39">
        <f>Table_ForecastInput[[#This Row],[Quote]]/Table_ForecastInput[[#This Row],[Closer]]-100%</f>
        <v>2.4096385542168752E-2</v>
      </c>
      <c r="K1698" s="35" t="s">
        <v>306</v>
      </c>
      <c r="L1698" s="20">
        <v>-0.5</v>
      </c>
      <c r="M1698" s="139">
        <f>M1697+Table_ForecastInput[[#This Row],[gew./verl. EH]]</f>
        <v>130.26500000000036</v>
      </c>
    </row>
    <row r="1699" spans="2:13" ht="21" customHeight="1" x14ac:dyDescent="0.3">
      <c r="B1699" s="123">
        <v>45418</v>
      </c>
      <c r="C1699" s="120" t="s">
        <v>6</v>
      </c>
      <c r="D1699" s="121" t="s">
        <v>40</v>
      </c>
      <c r="E1699" s="121" t="s">
        <v>26</v>
      </c>
      <c r="F1699" s="121" t="s">
        <v>40</v>
      </c>
      <c r="G1699" s="122">
        <v>-0.25</v>
      </c>
      <c r="H1699" s="122">
        <v>1.78</v>
      </c>
      <c r="I1699" s="135">
        <v>1.8</v>
      </c>
      <c r="J1699" s="39">
        <f>Table_ForecastInput[[#This Row],[Quote]]/Table_ForecastInput[[#This Row],[Closer]]-100%</f>
        <v>-1.1111111111111072E-2</v>
      </c>
      <c r="K1699" s="35" t="s">
        <v>327</v>
      </c>
      <c r="L1699" s="20">
        <v>-1</v>
      </c>
      <c r="M1699" s="139">
        <f>M1698+Table_ForecastInput[[#This Row],[gew./verl. EH]]</f>
        <v>129.26500000000036</v>
      </c>
    </row>
    <row r="1700" spans="2:13" ht="21" customHeight="1" x14ac:dyDescent="0.3">
      <c r="B1700" s="123">
        <v>45422</v>
      </c>
      <c r="C1700" s="120" t="s">
        <v>6</v>
      </c>
      <c r="D1700" s="121" t="s">
        <v>25</v>
      </c>
      <c r="E1700" s="121" t="s">
        <v>27</v>
      </c>
      <c r="F1700" s="121" t="s">
        <v>25</v>
      </c>
      <c r="G1700" s="122">
        <v>-0.5</v>
      </c>
      <c r="H1700" s="122">
        <v>1.71</v>
      </c>
      <c r="I1700" s="135">
        <v>1.62</v>
      </c>
      <c r="J1700" s="39">
        <f>Table_ForecastInput[[#This Row],[Quote]]/Table_ForecastInput[[#This Row],[Closer]]-100%</f>
        <v>5.5555555555555358E-2</v>
      </c>
      <c r="K1700" s="35" t="s">
        <v>306</v>
      </c>
      <c r="L1700" s="20">
        <v>-1</v>
      </c>
      <c r="M1700" s="139">
        <f>M1699+Table_ForecastInput[[#This Row],[gew./verl. EH]]</f>
        <v>128.26500000000036</v>
      </c>
    </row>
    <row r="1701" spans="2:13" ht="21" customHeight="1" x14ac:dyDescent="0.3">
      <c r="B1701" s="123">
        <v>45422</v>
      </c>
      <c r="C1701" s="120" t="s">
        <v>6</v>
      </c>
      <c r="D1701" s="121" t="s">
        <v>7</v>
      </c>
      <c r="E1701" s="121" t="s">
        <v>277</v>
      </c>
      <c r="F1701" s="121" t="s">
        <v>7</v>
      </c>
      <c r="G1701" s="122">
        <v>-0.75</v>
      </c>
      <c r="H1701" s="122">
        <v>1.76</v>
      </c>
      <c r="I1701" s="135">
        <v>1.67</v>
      </c>
      <c r="J1701" s="39">
        <f>Table_ForecastInput[[#This Row],[Quote]]/Table_ForecastInput[[#This Row],[Closer]]-100%</f>
        <v>5.3892215568862367E-2</v>
      </c>
      <c r="K1701" s="35" t="s">
        <v>305</v>
      </c>
      <c r="L1701" s="20">
        <v>0.38</v>
      </c>
      <c r="M1701" s="139">
        <f>M1700+Table_ForecastInput[[#This Row],[gew./verl. EH]]</f>
        <v>128.64500000000035</v>
      </c>
    </row>
    <row r="1702" spans="2:13" ht="21" customHeight="1" x14ac:dyDescent="0.3">
      <c r="B1702" s="123">
        <v>45423</v>
      </c>
      <c r="C1702" s="120" t="s">
        <v>21</v>
      </c>
      <c r="D1702" s="121" t="s">
        <v>125</v>
      </c>
      <c r="E1702" s="121" t="s">
        <v>62</v>
      </c>
      <c r="F1702" s="121" t="s">
        <v>62</v>
      </c>
      <c r="G1702" s="122">
        <v>0</v>
      </c>
      <c r="H1702" s="122">
        <v>1.76</v>
      </c>
      <c r="I1702" s="135">
        <v>2</v>
      </c>
      <c r="J1702" s="39">
        <f>Table_ForecastInput[[#This Row],[Quote]]/Table_ForecastInput[[#This Row],[Closer]]-100%</f>
        <v>-0.12</v>
      </c>
      <c r="K1702" s="35" t="s">
        <v>317</v>
      </c>
      <c r="L1702" s="20">
        <v>-1</v>
      </c>
      <c r="M1702" s="139">
        <f>M1701+Table_ForecastInput[[#This Row],[gew./verl. EH]]</f>
        <v>127.64500000000035</v>
      </c>
    </row>
    <row r="1703" spans="2:13" ht="21" customHeight="1" x14ac:dyDescent="0.3">
      <c r="B1703" s="123">
        <v>45423</v>
      </c>
      <c r="C1703" s="120" t="s">
        <v>16</v>
      </c>
      <c r="D1703" s="121" t="s">
        <v>88</v>
      </c>
      <c r="E1703" s="121" t="s">
        <v>74</v>
      </c>
      <c r="F1703" s="121" t="s">
        <v>88</v>
      </c>
      <c r="G1703" s="122">
        <v>-0.5</v>
      </c>
      <c r="H1703" s="122">
        <v>1.62</v>
      </c>
      <c r="I1703" s="135">
        <v>1.59</v>
      </c>
      <c r="J1703" s="39">
        <f>Table_ForecastInput[[#This Row],[Quote]]/Table_ForecastInput[[#This Row],[Closer]]-100%</f>
        <v>1.8867924528301883E-2</v>
      </c>
      <c r="K1703" s="35" t="s">
        <v>306</v>
      </c>
      <c r="L1703" s="20">
        <v>-1</v>
      </c>
      <c r="M1703" s="139">
        <f>M1702+Table_ForecastInput[[#This Row],[gew./verl. EH]]</f>
        <v>126.64500000000035</v>
      </c>
    </row>
    <row r="1704" spans="2:13" ht="21" customHeight="1" x14ac:dyDescent="0.3">
      <c r="B1704" s="123">
        <v>45423</v>
      </c>
      <c r="C1704" s="120" t="s">
        <v>99</v>
      </c>
      <c r="D1704" s="121" t="s">
        <v>104</v>
      </c>
      <c r="E1704" s="121" t="s">
        <v>106</v>
      </c>
      <c r="F1704" s="121" t="s">
        <v>104</v>
      </c>
      <c r="G1704" s="122">
        <v>-1</v>
      </c>
      <c r="H1704" s="122">
        <v>1.83</v>
      </c>
      <c r="I1704" s="135">
        <v>1.8</v>
      </c>
      <c r="J1704" s="39">
        <f>Table_ForecastInput[[#This Row],[Quote]]/Table_ForecastInput[[#This Row],[Closer]]-100%</f>
        <v>1.6666666666666607E-2</v>
      </c>
      <c r="K1704" s="35" t="s">
        <v>310</v>
      </c>
      <c r="L1704" s="20">
        <v>-1</v>
      </c>
      <c r="M1704" s="139">
        <f>M1703+Table_ForecastInput[[#This Row],[gew./verl. EH]]</f>
        <v>125.64500000000035</v>
      </c>
    </row>
    <row r="1705" spans="2:13" ht="21" customHeight="1" x14ac:dyDescent="0.3">
      <c r="B1705" s="123">
        <v>45423</v>
      </c>
      <c r="C1705" s="120" t="s">
        <v>18</v>
      </c>
      <c r="D1705" s="121" t="s">
        <v>262</v>
      </c>
      <c r="E1705" s="121" t="s">
        <v>129</v>
      </c>
      <c r="F1705" s="121" t="s">
        <v>129</v>
      </c>
      <c r="G1705" s="122">
        <v>-0.5</v>
      </c>
      <c r="H1705" s="122">
        <v>1.58</v>
      </c>
      <c r="I1705" s="135">
        <v>1.57</v>
      </c>
      <c r="J1705" s="39">
        <f>Table_ForecastInput[[#This Row],[Quote]]/Table_ForecastInput[[#This Row],[Closer]]-100%</f>
        <v>6.3694267515923553E-3</v>
      </c>
      <c r="K1705" s="35" t="s">
        <v>328</v>
      </c>
      <c r="L1705" s="20">
        <v>0.58000000000000007</v>
      </c>
      <c r="M1705" s="139">
        <f>M1704+Table_ForecastInput[[#This Row],[gew./verl. EH]]</f>
        <v>126.22500000000035</v>
      </c>
    </row>
    <row r="1706" spans="2:13" ht="21" customHeight="1" x14ac:dyDescent="0.3">
      <c r="B1706" s="123">
        <v>45424</v>
      </c>
      <c r="C1706" s="120" t="s">
        <v>99</v>
      </c>
      <c r="D1706" s="121" t="s">
        <v>171</v>
      </c>
      <c r="E1706" s="121" t="s">
        <v>203</v>
      </c>
      <c r="F1706" s="121" t="s">
        <v>203</v>
      </c>
      <c r="G1706" s="122">
        <v>-1</v>
      </c>
      <c r="H1706" s="122">
        <v>1.76</v>
      </c>
      <c r="I1706" s="135">
        <v>1.68</v>
      </c>
      <c r="J1706" s="39">
        <f>Table_ForecastInput[[#This Row],[Quote]]/Table_ForecastInput[[#This Row],[Closer]]-100%</f>
        <v>4.7619047619047672E-2</v>
      </c>
      <c r="K1706" s="35" t="s">
        <v>312</v>
      </c>
      <c r="L1706" s="20">
        <v>0.76</v>
      </c>
      <c r="M1706" s="139">
        <f>M1705+Table_ForecastInput[[#This Row],[gew./verl. EH]]</f>
        <v>126.98500000000035</v>
      </c>
    </row>
    <row r="1707" spans="2:13" ht="21" customHeight="1" x14ac:dyDescent="0.3">
      <c r="B1707" s="123">
        <v>45424</v>
      </c>
      <c r="C1707" s="120" t="s">
        <v>9</v>
      </c>
      <c r="D1707" s="121" t="s">
        <v>12</v>
      </c>
      <c r="E1707" s="121" t="s">
        <v>61</v>
      </c>
      <c r="F1707" s="121" t="s">
        <v>61</v>
      </c>
      <c r="G1707" s="122">
        <v>0</v>
      </c>
      <c r="H1707" s="122">
        <v>1.78</v>
      </c>
      <c r="I1707" s="135">
        <v>1.75</v>
      </c>
      <c r="J1707" s="39">
        <f>Table_ForecastInput[[#This Row],[Quote]]/Table_ForecastInput[[#This Row],[Closer]]-100%</f>
        <v>1.7142857142857126E-2</v>
      </c>
      <c r="K1707" s="35" t="s">
        <v>315</v>
      </c>
      <c r="L1707" s="20">
        <v>0.78</v>
      </c>
      <c r="M1707" s="139">
        <f>M1706+Table_ForecastInput[[#This Row],[gew./verl. EH]]</f>
        <v>127.76500000000036</v>
      </c>
    </row>
    <row r="1708" spans="2:13" ht="21" customHeight="1" x14ac:dyDescent="0.3">
      <c r="B1708" s="123">
        <v>45424</v>
      </c>
      <c r="C1708" s="120" t="s">
        <v>99</v>
      </c>
      <c r="D1708" s="121" t="s">
        <v>107</v>
      </c>
      <c r="E1708" s="121" t="s">
        <v>176</v>
      </c>
      <c r="F1708" s="121" t="s">
        <v>176</v>
      </c>
      <c r="G1708" s="122">
        <v>0.25</v>
      </c>
      <c r="H1708" s="122">
        <v>1.83</v>
      </c>
      <c r="I1708" s="135">
        <v>1.8</v>
      </c>
      <c r="J1708" s="39">
        <f>Table_ForecastInput[[#This Row],[Quote]]/Table_ForecastInput[[#This Row],[Closer]]-100%</f>
        <v>1.6666666666666607E-2</v>
      </c>
      <c r="K1708" s="35" t="s">
        <v>300</v>
      </c>
      <c r="L1708" s="20">
        <v>0.83000000000000007</v>
      </c>
      <c r="M1708" s="139">
        <f>M1707+Table_ForecastInput[[#This Row],[gew./verl. EH]]</f>
        <v>128.59500000000037</v>
      </c>
    </row>
    <row r="1709" spans="2:13" ht="21" customHeight="1" x14ac:dyDescent="0.3">
      <c r="B1709" s="123">
        <v>45424</v>
      </c>
      <c r="C1709" s="120" t="s">
        <v>21</v>
      </c>
      <c r="D1709" s="121" t="s">
        <v>52</v>
      </c>
      <c r="E1709" s="121" t="s">
        <v>95</v>
      </c>
      <c r="F1709" s="121" t="s">
        <v>95</v>
      </c>
      <c r="G1709" s="122">
        <v>-0.5</v>
      </c>
      <c r="H1709" s="122">
        <v>1.79</v>
      </c>
      <c r="I1709" s="135">
        <v>1.75</v>
      </c>
      <c r="J1709" s="39">
        <f>Table_ForecastInput[[#This Row],[Quote]]/Table_ForecastInput[[#This Row],[Closer]]-100%</f>
        <v>2.2857142857142909E-2</v>
      </c>
      <c r="K1709" s="35" t="s">
        <v>329</v>
      </c>
      <c r="L1709" s="20">
        <v>0.79</v>
      </c>
      <c r="M1709" s="139">
        <f>M1708+Table_ForecastInput[[#This Row],[gew./verl. EH]]</f>
        <v>129.38500000000036</v>
      </c>
    </row>
    <row r="1710" spans="2:13" ht="21" customHeight="1" x14ac:dyDescent="0.3">
      <c r="B1710" s="123">
        <v>45424</v>
      </c>
      <c r="C1710" s="120" t="s">
        <v>6</v>
      </c>
      <c r="D1710" s="121" t="s">
        <v>115</v>
      </c>
      <c r="E1710" s="121" t="s">
        <v>126</v>
      </c>
      <c r="F1710" s="121" t="s">
        <v>115</v>
      </c>
      <c r="G1710" s="122">
        <v>-1</v>
      </c>
      <c r="H1710" s="122">
        <v>1.71</v>
      </c>
      <c r="I1710" s="135">
        <v>1.73</v>
      </c>
      <c r="J1710" s="39">
        <f>Table_ForecastInput[[#This Row],[Quote]]/Table_ForecastInput[[#This Row],[Closer]]-100%</f>
        <v>-1.1560693641618491E-2</v>
      </c>
      <c r="K1710" s="35" t="s">
        <v>314</v>
      </c>
      <c r="L1710" s="20">
        <v>0.71</v>
      </c>
      <c r="M1710" s="139">
        <f>M1709+Table_ForecastInput[[#This Row],[gew./verl. EH]]</f>
        <v>130.09500000000037</v>
      </c>
    </row>
    <row r="1711" spans="2:13" ht="21" customHeight="1" x14ac:dyDescent="0.3">
      <c r="B1711" s="123">
        <v>45427</v>
      </c>
      <c r="C1711" s="120" t="s">
        <v>18</v>
      </c>
      <c r="D1711" s="121" t="s">
        <v>41</v>
      </c>
      <c r="E1711" s="121" t="s">
        <v>189</v>
      </c>
      <c r="F1711" s="121" t="s">
        <v>41</v>
      </c>
      <c r="G1711" s="122">
        <v>-0.75</v>
      </c>
      <c r="H1711" s="122">
        <v>1.74</v>
      </c>
      <c r="I1711" s="135">
        <v>1.66</v>
      </c>
      <c r="J1711" s="39">
        <f>Table_ForecastInput[[#This Row],[Quote]]/Table_ForecastInput[[#This Row],[Closer]]-100%</f>
        <v>4.8192771084337505E-2</v>
      </c>
      <c r="K1711" s="35" t="s">
        <v>311</v>
      </c>
      <c r="L1711" s="20">
        <v>0.74</v>
      </c>
      <c r="M1711" s="139">
        <f>M1710+Table_ForecastInput[[#This Row],[gew./verl. EH]]</f>
        <v>130.83500000000038</v>
      </c>
    </row>
    <row r="1712" spans="2:13" ht="21" customHeight="1" x14ac:dyDescent="0.3">
      <c r="B1712" s="123">
        <v>45427</v>
      </c>
      <c r="C1712" s="120" t="s">
        <v>6</v>
      </c>
      <c r="D1712" s="121" t="s">
        <v>27</v>
      </c>
      <c r="E1712" s="121" t="s">
        <v>93</v>
      </c>
      <c r="F1712" s="121" t="s">
        <v>115</v>
      </c>
      <c r="G1712" s="122">
        <v>-0.25</v>
      </c>
      <c r="H1712" s="122">
        <v>1.67</v>
      </c>
      <c r="I1712" s="135">
        <v>1.62</v>
      </c>
      <c r="J1712" s="39">
        <f>Table_ForecastInput[[#This Row],[Quote]]/Table_ForecastInput[[#This Row],[Closer]]-100%</f>
        <v>3.0864197530864113E-2</v>
      </c>
      <c r="K1712" s="35" t="s">
        <v>305</v>
      </c>
      <c r="L1712" s="20">
        <v>-1</v>
      </c>
      <c r="M1712" s="139">
        <f>M1711+Table_ForecastInput[[#This Row],[gew./verl. EH]]</f>
        <v>129.83500000000038</v>
      </c>
    </row>
    <row r="1713" spans="2:13" ht="21" customHeight="1" x14ac:dyDescent="0.3">
      <c r="B1713" s="123">
        <v>45427</v>
      </c>
      <c r="C1713" s="120" t="s">
        <v>18</v>
      </c>
      <c r="D1713" s="121" t="s">
        <v>55</v>
      </c>
      <c r="E1713" s="121" t="s">
        <v>96</v>
      </c>
      <c r="F1713" s="121" t="s">
        <v>55</v>
      </c>
      <c r="G1713" s="122">
        <v>0</v>
      </c>
      <c r="H1713" s="122">
        <v>1.72</v>
      </c>
      <c r="I1713" s="135">
        <v>1.63</v>
      </c>
      <c r="J1713" s="39">
        <f>Table_ForecastInput[[#This Row],[Quote]]/Table_ForecastInput[[#This Row],[Closer]]-100%</f>
        <v>5.5214723926380493E-2</v>
      </c>
      <c r="K1713" s="35" t="s">
        <v>311</v>
      </c>
      <c r="L1713" s="20">
        <v>0.72</v>
      </c>
      <c r="M1713" s="139">
        <f>M1712+Table_ForecastInput[[#This Row],[gew./verl. EH]]</f>
        <v>130.55500000000038</v>
      </c>
    </row>
    <row r="1714" spans="2:13" ht="21" customHeight="1" x14ac:dyDescent="0.3">
      <c r="B1714" s="123">
        <v>45428</v>
      </c>
      <c r="C1714" s="120" t="s">
        <v>99</v>
      </c>
      <c r="D1714" s="121" t="s">
        <v>203</v>
      </c>
      <c r="E1714" s="121" t="s">
        <v>237</v>
      </c>
      <c r="F1714" s="121" t="s">
        <v>203</v>
      </c>
      <c r="G1714" s="122">
        <v>-0.5</v>
      </c>
      <c r="H1714" s="122">
        <v>1.33</v>
      </c>
      <c r="I1714" s="135">
        <v>1.33</v>
      </c>
      <c r="J1714" s="39">
        <f>Table_ForecastInput[[#This Row],[Quote]]/Table_ForecastInput[[#This Row],[Closer]]-100%</f>
        <v>0</v>
      </c>
      <c r="K1714" s="35" t="s">
        <v>309</v>
      </c>
      <c r="L1714" s="20">
        <v>0.33000000000000007</v>
      </c>
      <c r="M1714" s="139">
        <f>M1713+Table_ForecastInput[[#This Row],[gew./verl. EH]]</f>
        <v>130.88500000000039</v>
      </c>
    </row>
    <row r="1715" spans="2:13" ht="21" customHeight="1" x14ac:dyDescent="0.3">
      <c r="B1715" s="123">
        <v>45428</v>
      </c>
      <c r="C1715" s="120" t="s">
        <v>18</v>
      </c>
      <c r="D1715" s="121" t="s">
        <v>90</v>
      </c>
      <c r="E1715" s="121" t="s">
        <v>54</v>
      </c>
      <c r="F1715" s="121" t="s">
        <v>90</v>
      </c>
      <c r="G1715" s="122">
        <v>-0.5</v>
      </c>
      <c r="H1715" s="122">
        <v>1.54</v>
      </c>
      <c r="I1715" s="135">
        <v>1.48</v>
      </c>
      <c r="J1715" s="39">
        <f>Table_ForecastInput[[#This Row],[Quote]]/Table_ForecastInput[[#This Row],[Closer]]-100%</f>
        <v>4.0540540540540571E-2</v>
      </c>
      <c r="K1715" s="35" t="s">
        <v>305</v>
      </c>
      <c r="L1715" s="20">
        <v>0.54</v>
      </c>
      <c r="M1715" s="139">
        <f>M1714+Table_ForecastInput[[#This Row],[gew./verl. EH]]</f>
        <v>131.42500000000038</v>
      </c>
    </row>
    <row r="1716" spans="2:13" ht="21" customHeight="1" x14ac:dyDescent="0.3">
      <c r="B1716" s="123">
        <v>45430</v>
      </c>
      <c r="C1716" s="120" t="s">
        <v>21</v>
      </c>
      <c r="D1716" s="121" t="s">
        <v>64</v>
      </c>
      <c r="E1716" s="121" t="s">
        <v>125</v>
      </c>
      <c r="F1716" s="121" t="s">
        <v>64</v>
      </c>
      <c r="G1716" s="122">
        <v>0</v>
      </c>
      <c r="H1716" s="122">
        <v>1.69</v>
      </c>
      <c r="I1716" s="135">
        <v>1.59</v>
      </c>
      <c r="J1716" s="39">
        <f>Table_ForecastInput[[#This Row],[Quote]]/Table_ForecastInput[[#This Row],[Closer]]-100%</f>
        <v>6.2893081761006275E-2</v>
      </c>
      <c r="K1716" s="35" t="s">
        <v>308</v>
      </c>
      <c r="L1716" s="20">
        <v>0.69</v>
      </c>
      <c r="M1716" s="139">
        <f>M1715+Table_ForecastInput[[#This Row],[gew./verl. EH]]</f>
        <v>132.11500000000038</v>
      </c>
    </row>
    <row r="1717" spans="2:13" ht="21" customHeight="1" x14ac:dyDescent="0.3">
      <c r="B1717" s="123">
        <v>45430</v>
      </c>
      <c r="C1717" s="120" t="s">
        <v>9</v>
      </c>
      <c r="D1717" s="121" t="s">
        <v>61</v>
      </c>
      <c r="E1717" s="121" t="s">
        <v>94</v>
      </c>
      <c r="F1717" s="121" t="s">
        <v>61</v>
      </c>
      <c r="G1717" s="122">
        <v>0</v>
      </c>
      <c r="H1717" s="122">
        <v>1.88</v>
      </c>
      <c r="I1717" s="135">
        <v>1.78</v>
      </c>
      <c r="J1717" s="39">
        <f>Table_ForecastInput[[#This Row],[Quote]]/Table_ForecastInput[[#This Row],[Closer]]-100%</f>
        <v>5.6179775280898792E-2</v>
      </c>
      <c r="K1717" s="35" t="s">
        <v>314</v>
      </c>
      <c r="L1717" s="20">
        <v>0.87999999999999989</v>
      </c>
      <c r="M1717" s="139">
        <f>M1716+Table_ForecastInput[[#This Row],[gew./verl. EH]]</f>
        <v>132.99500000000037</v>
      </c>
    </row>
    <row r="1718" spans="2:13" ht="21" customHeight="1" x14ac:dyDescent="0.3">
      <c r="B1718" s="123">
        <v>45431</v>
      </c>
      <c r="C1718" s="120" t="s">
        <v>9</v>
      </c>
      <c r="D1718" s="121" t="s">
        <v>119</v>
      </c>
      <c r="E1718" s="121" t="s">
        <v>92</v>
      </c>
      <c r="F1718" s="121" t="s">
        <v>124</v>
      </c>
      <c r="G1718" s="122">
        <v>0</v>
      </c>
      <c r="H1718" s="122">
        <v>1.71</v>
      </c>
      <c r="I1718" s="135">
        <v>1.77</v>
      </c>
      <c r="J1718" s="39">
        <f>Table_ForecastInput[[#This Row],[Quote]]/Table_ForecastInput[[#This Row],[Closer]]-100%</f>
        <v>-3.3898305084745783E-2</v>
      </c>
      <c r="K1718" s="35" t="s">
        <v>319</v>
      </c>
      <c r="L1718" s="20">
        <v>-1</v>
      </c>
      <c r="M1718" s="139">
        <f>M1717+Table_ForecastInput[[#This Row],[gew./verl. EH]]</f>
        <v>131.99500000000037</v>
      </c>
    </row>
    <row r="1719" spans="2:13" ht="21" customHeight="1" x14ac:dyDescent="0.3">
      <c r="B1719" s="123">
        <v>45431</v>
      </c>
      <c r="C1719" s="120" t="s">
        <v>16</v>
      </c>
      <c r="D1719" s="121" t="s">
        <v>116</v>
      </c>
      <c r="E1719" s="121" t="s">
        <v>190</v>
      </c>
      <c r="F1719" s="121" t="s">
        <v>116</v>
      </c>
      <c r="G1719" s="122">
        <v>-0.5</v>
      </c>
      <c r="H1719" s="122">
        <v>1.43</v>
      </c>
      <c r="I1719" s="135">
        <v>1.4</v>
      </c>
      <c r="J1719" s="39">
        <f>Table_ForecastInput[[#This Row],[Quote]]/Table_ForecastInput[[#This Row],[Closer]]-100%</f>
        <v>2.1428571428571352E-2</v>
      </c>
      <c r="K1719" s="35" t="s">
        <v>311</v>
      </c>
      <c r="L1719" s="20">
        <v>0.42999999999999994</v>
      </c>
      <c r="M1719" s="139">
        <f>M1718+Table_ForecastInput[[#This Row],[gew./verl. EH]]</f>
        <v>132.42500000000038</v>
      </c>
    </row>
    <row r="1720" spans="2:13" ht="21" customHeight="1" x14ac:dyDescent="0.3">
      <c r="B1720" s="123">
        <v>45431</v>
      </c>
      <c r="C1720" s="120" t="s">
        <v>18</v>
      </c>
      <c r="D1720" s="121" t="s">
        <v>96</v>
      </c>
      <c r="E1720" s="121" t="s">
        <v>70</v>
      </c>
      <c r="F1720" s="121" t="s">
        <v>96</v>
      </c>
      <c r="G1720" s="122">
        <v>-0.5</v>
      </c>
      <c r="H1720" s="122">
        <v>1.58</v>
      </c>
      <c r="I1720" s="135">
        <v>1.57</v>
      </c>
      <c r="J1720" s="39">
        <f>Table_ForecastInput[[#This Row],[Quote]]/Table_ForecastInput[[#This Row],[Closer]]-100%</f>
        <v>6.3694267515923553E-3</v>
      </c>
      <c r="K1720" s="35" t="s">
        <v>303</v>
      </c>
      <c r="L1720" s="20">
        <v>0.58000000000000007</v>
      </c>
      <c r="M1720" s="139">
        <f>M1719+Table_ForecastInput[[#This Row],[gew./verl. EH]]</f>
        <v>133.00500000000039</v>
      </c>
    </row>
    <row r="1721" spans="2:13" ht="21" customHeight="1" x14ac:dyDescent="0.3">
      <c r="B1721" s="123">
        <v>45431</v>
      </c>
      <c r="C1721" s="120" t="s">
        <v>18</v>
      </c>
      <c r="D1721" s="121" t="s">
        <v>59</v>
      </c>
      <c r="E1721" s="121" t="s">
        <v>57</v>
      </c>
      <c r="F1721" s="121" t="s">
        <v>90</v>
      </c>
      <c r="G1721" s="122">
        <v>0</v>
      </c>
      <c r="H1721" s="122">
        <v>1.65</v>
      </c>
      <c r="I1721" s="135">
        <v>1.65</v>
      </c>
      <c r="J1721" s="39">
        <f>Table_ForecastInput[[#This Row],[Quote]]/Table_ForecastInput[[#This Row],[Closer]]-100%</f>
        <v>0</v>
      </c>
      <c r="K1721" s="35" t="s">
        <v>319</v>
      </c>
      <c r="L1721" s="20">
        <v>0.64999999999999991</v>
      </c>
      <c r="M1721" s="139">
        <f>M1720+Table_ForecastInput[[#This Row],[gew./verl. EH]]</f>
        <v>133.6550000000004</v>
      </c>
    </row>
    <row r="1722" spans="2:13" ht="21" customHeight="1" x14ac:dyDescent="0.3">
      <c r="B1722" s="123">
        <v>45431</v>
      </c>
      <c r="C1722" s="120" t="s">
        <v>18</v>
      </c>
      <c r="D1722" s="121" t="s">
        <v>98</v>
      </c>
      <c r="E1722" s="121" t="s">
        <v>247</v>
      </c>
      <c r="F1722" s="121" t="s">
        <v>98</v>
      </c>
      <c r="G1722" s="122">
        <v>-0.5</v>
      </c>
      <c r="H1722" s="122">
        <v>1.39</v>
      </c>
      <c r="I1722" s="135">
        <v>1.39</v>
      </c>
      <c r="J1722" s="39">
        <f>Table_ForecastInput[[#This Row],[Quote]]/Table_ForecastInput[[#This Row],[Closer]]-100%</f>
        <v>0</v>
      </c>
      <c r="K1722" s="35" t="s">
        <v>310</v>
      </c>
      <c r="L1722" s="20">
        <v>-1</v>
      </c>
      <c r="M1722" s="139">
        <f>M1721+Table_ForecastInput[[#This Row],[gew./verl. EH]]</f>
        <v>132.6550000000004</v>
      </c>
    </row>
    <row r="1723" spans="2:13" ht="21" customHeight="1" x14ac:dyDescent="0.3">
      <c r="B1723" s="123">
        <v>45431</v>
      </c>
      <c r="C1723" s="120" t="s">
        <v>9</v>
      </c>
      <c r="D1723" s="121" t="s">
        <v>58</v>
      </c>
      <c r="E1723" s="121" t="s">
        <v>15</v>
      </c>
      <c r="F1723" s="121" t="s">
        <v>58</v>
      </c>
      <c r="G1723" s="122">
        <v>-0.5</v>
      </c>
      <c r="H1723" s="122">
        <v>1.51</v>
      </c>
      <c r="I1723" s="135">
        <v>1.45</v>
      </c>
      <c r="J1723" s="39">
        <f>Table_ForecastInput[[#This Row],[Quote]]/Table_ForecastInput[[#This Row],[Closer]]-100%</f>
        <v>4.1379310344827669E-2</v>
      </c>
      <c r="K1723" s="35" t="s">
        <v>305</v>
      </c>
      <c r="L1723" s="20">
        <v>0.51</v>
      </c>
      <c r="M1723" s="139">
        <f>M1722+Table_ForecastInput[[#This Row],[gew./verl. EH]]</f>
        <v>133.16500000000039</v>
      </c>
    </row>
    <row r="1724" spans="2:13" ht="21" customHeight="1" x14ac:dyDescent="0.3">
      <c r="B1724" s="123">
        <v>45431</v>
      </c>
      <c r="C1724" s="120" t="s">
        <v>6</v>
      </c>
      <c r="D1724" s="121" t="s">
        <v>79</v>
      </c>
      <c r="E1724" s="121" t="s">
        <v>197</v>
      </c>
      <c r="F1724" s="121" t="s">
        <v>79</v>
      </c>
      <c r="G1724" s="122">
        <v>-0.5</v>
      </c>
      <c r="H1724" s="122">
        <v>1.31</v>
      </c>
      <c r="I1724" s="135">
        <v>1.32</v>
      </c>
      <c r="J1724" s="39">
        <f>Table_ForecastInput[[#This Row],[Quote]]/Table_ForecastInput[[#This Row],[Closer]]-100%</f>
        <v>-7.575757575757569E-3</v>
      </c>
      <c r="K1724" s="35" t="s">
        <v>310</v>
      </c>
      <c r="L1724" s="20">
        <v>-1</v>
      </c>
      <c r="M1724" s="139">
        <f>M1723+Table_ForecastInput[[#This Row],[gew./verl. EH]]</f>
        <v>132.16500000000039</v>
      </c>
    </row>
    <row r="1725" spans="2:13" ht="21" customHeight="1" x14ac:dyDescent="0.3">
      <c r="B1725" s="123">
        <v>45431</v>
      </c>
      <c r="C1725" s="120" t="s">
        <v>6</v>
      </c>
      <c r="D1725" s="121" t="s">
        <v>26</v>
      </c>
      <c r="E1725" s="121" t="s">
        <v>39</v>
      </c>
      <c r="F1725" s="121" t="s">
        <v>26</v>
      </c>
      <c r="G1725" s="122">
        <v>-0.5</v>
      </c>
      <c r="H1725" s="122">
        <v>1.33</v>
      </c>
      <c r="I1725" s="135">
        <v>1.32</v>
      </c>
      <c r="J1725" s="39">
        <f>Table_ForecastInput[[#This Row],[Quote]]/Table_ForecastInput[[#This Row],[Closer]]-100%</f>
        <v>7.575757575757569E-3</v>
      </c>
      <c r="K1725" s="35" t="s">
        <v>311</v>
      </c>
      <c r="L1725" s="20">
        <v>0.33000000000000007</v>
      </c>
      <c r="M1725" s="139">
        <f>M1724+Table_ForecastInput[[#This Row],[gew./verl. EH]]</f>
        <v>132.4950000000004</v>
      </c>
    </row>
    <row r="1726" spans="2:13" ht="21" customHeight="1" x14ac:dyDescent="0.3">
      <c r="B1726" s="123">
        <v>45431</v>
      </c>
      <c r="C1726" s="120" t="s">
        <v>6</v>
      </c>
      <c r="D1726" s="121" t="s">
        <v>40</v>
      </c>
      <c r="E1726" s="121" t="s">
        <v>7</v>
      </c>
      <c r="F1726" s="121" t="s">
        <v>40</v>
      </c>
      <c r="G1726" s="122">
        <v>-0.5</v>
      </c>
      <c r="H1726" s="122">
        <v>1.52</v>
      </c>
      <c r="I1726" s="135">
        <v>1.49</v>
      </c>
      <c r="J1726" s="39">
        <f>Table_ForecastInput[[#This Row],[Quote]]/Table_ForecastInput[[#This Row],[Closer]]-100%</f>
        <v>2.0134228187919545E-2</v>
      </c>
      <c r="K1726" s="35" t="s">
        <v>310</v>
      </c>
      <c r="L1726" s="20">
        <v>-1</v>
      </c>
      <c r="M1726" s="139">
        <f>M1725+Table_ForecastInput[[#This Row],[gew./verl. EH]]</f>
        <v>131.4950000000004</v>
      </c>
    </row>
    <row r="1727" spans="2:13" ht="21" customHeight="1" x14ac:dyDescent="0.3">
      <c r="B1727" s="123">
        <v>45432</v>
      </c>
      <c r="C1727" s="120" t="s">
        <v>99</v>
      </c>
      <c r="D1727" s="121" t="s">
        <v>104</v>
      </c>
      <c r="E1727" s="121" t="s">
        <v>114</v>
      </c>
      <c r="F1727" s="121" t="s">
        <v>104</v>
      </c>
      <c r="G1727" s="122">
        <v>-1</v>
      </c>
      <c r="H1727" s="122">
        <v>1.62</v>
      </c>
      <c r="I1727" s="135">
        <v>1.58</v>
      </c>
      <c r="J1727" s="39">
        <f>Table_ForecastInput[[#This Row],[Quote]]/Table_ForecastInput[[#This Row],[Closer]]-100%</f>
        <v>2.5316455696202445E-2</v>
      </c>
      <c r="K1727" s="35" t="s">
        <v>312</v>
      </c>
      <c r="L1727" s="20">
        <v>-1</v>
      </c>
      <c r="M1727" s="139">
        <f>M1726+Table_ForecastInput[[#This Row],[gew./verl. EH]]</f>
        <v>130.4950000000004</v>
      </c>
    </row>
    <row r="1728" spans="2:13" ht="21" customHeight="1" x14ac:dyDescent="0.3">
      <c r="B1728" s="123">
        <v>45432</v>
      </c>
      <c r="C1728" s="120" t="s">
        <v>9</v>
      </c>
      <c r="D1728" s="121" t="s">
        <v>235</v>
      </c>
      <c r="E1728" s="121" t="s">
        <v>12</v>
      </c>
      <c r="F1728" s="121" t="s">
        <v>12</v>
      </c>
      <c r="G1728" s="122">
        <v>-0.5</v>
      </c>
      <c r="H1728" s="122">
        <v>1.64</v>
      </c>
      <c r="I1728" s="135">
        <v>1.68</v>
      </c>
      <c r="J1728" s="39">
        <f>Table_ForecastInput[[#This Row],[Quote]]/Table_ForecastInput[[#This Row],[Closer]]-100%</f>
        <v>-2.3809523809523836E-2</v>
      </c>
      <c r="K1728" s="35" t="s">
        <v>315</v>
      </c>
      <c r="L1728" s="20">
        <v>0.6399999999999999</v>
      </c>
      <c r="M1728" s="139">
        <f>M1727+Table_ForecastInput[[#This Row],[gew./verl. EH]]</f>
        <v>131.13500000000039</v>
      </c>
    </row>
    <row r="1729" spans="2:13" ht="21" customHeight="1" x14ac:dyDescent="0.3">
      <c r="B1729" s="123">
        <v>45432</v>
      </c>
      <c r="C1729" s="120" t="s">
        <v>9</v>
      </c>
      <c r="D1729" s="121" t="s">
        <v>85</v>
      </c>
      <c r="E1729" s="121" t="s">
        <v>38</v>
      </c>
      <c r="F1729" s="121" t="s">
        <v>38</v>
      </c>
      <c r="G1729" s="122">
        <v>0</v>
      </c>
      <c r="H1729" s="122">
        <v>1.96</v>
      </c>
      <c r="I1729" s="135">
        <v>1.94</v>
      </c>
      <c r="J1729" s="39">
        <f>Table_ForecastInput[[#This Row],[Quote]]/Table_ForecastInput[[#This Row],[Closer]]-100%</f>
        <v>1.0309278350515427E-2</v>
      </c>
      <c r="K1729" s="35" t="s">
        <v>320</v>
      </c>
      <c r="L1729" s="20">
        <v>0</v>
      </c>
      <c r="M1729" s="139">
        <f>M1728+Table_ForecastInput[[#This Row],[gew./verl. EH]]</f>
        <v>131.13500000000039</v>
      </c>
    </row>
    <row r="1730" spans="2:13" ht="21" customHeight="1" x14ac:dyDescent="0.3">
      <c r="B1730" s="123">
        <v>45436</v>
      </c>
      <c r="C1730" s="120" t="s">
        <v>102</v>
      </c>
      <c r="D1730" s="121" t="s">
        <v>162</v>
      </c>
      <c r="E1730" s="121" t="s">
        <v>230</v>
      </c>
      <c r="F1730" s="121" t="s">
        <v>162</v>
      </c>
      <c r="G1730" s="122">
        <v>-1</v>
      </c>
      <c r="H1730" s="122">
        <v>1.53</v>
      </c>
      <c r="I1730" s="135">
        <v>1.51</v>
      </c>
      <c r="J1730" s="39">
        <f>Table_ForecastInput[[#This Row],[Quote]]/Table_ForecastInput[[#This Row],[Closer]]-100%</f>
        <v>1.3245033112582849E-2</v>
      </c>
      <c r="K1730" s="35" t="s">
        <v>303</v>
      </c>
      <c r="L1730" s="20">
        <v>0.53</v>
      </c>
      <c r="M1730" s="139">
        <f>M1729+Table_ForecastInput[[#This Row],[gew./verl. EH]]</f>
        <v>131.66500000000039</v>
      </c>
    </row>
    <row r="1731" spans="2:13" ht="21" customHeight="1" x14ac:dyDescent="0.3">
      <c r="B1731" s="123">
        <v>45437</v>
      </c>
      <c r="C1731" s="120" t="s">
        <v>102</v>
      </c>
      <c r="D1731" s="121" t="s">
        <v>291</v>
      </c>
      <c r="E1731" s="121" t="s">
        <v>201</v>
      </c>
      <c r="F1731" s="121" t="s">
        <v>201</v>
      </c>
      <c r="G1731" s="122">
        <v>0</v>
      </c>
      <c r="H1731" s="122">
        <v>1.66</v>
      </c>
      <c r="I1731" s="135">
        <v>1.67</v>
      </c>
      <c r="J1731" s="39">
        <f>Table_ForecastInput[[#This Row],[Quote]]/Table_ForecastInput[[#This Row],[Closer]]-100%</f>
        <v>-5.9880239520958556E-3</v>
      </c>
      <c r="K1731" s="35" t="s">
        <v>313</v>
      </c>
      <c r="L1731" s="20">
        <v>-1</v>
      </c>
      <c r="M1731" s="139">
        <f>M1730+Table_ForecastInput[[#This Row],[gew./verl. EH]]</f>
        <v>130.66500000000039</v>
      </c>
    </row>
    <row r="1732" spans="2:13" ht="21" customHeight="1" x14ac:dyDescent="0.3">
      <c r="B1732" s="123">
        <v>45437</v>
      </c>
      <c r="C1732" s="120" t="s">
        <v>18</v>
      </c>
      <c r="D1732" s="121" t="s">
        <v>247</v>
      </c>
      <c r="E1732" s="121" t="s">
        <v>223</v>
      </c>
      <c r="F1732" s="121" t="s">
        <v>247</v>
      </c>
      <c r="G1732" s="122">
        <v>-0.25</v>
      </c>
      <c r="H1732" s="122">
        <v>1.85</v>
      </c>
      <c r="I1732" s="135">
        <v>1.84</v>
      </c>
      <c r="J1732" s="39">
        <f>Table_ForecastInput[[#This Row],[Quote]]/Table_ForecastInput[[#This Row],[Closer]]-100%</f>
        <v>5.4347826086955653E-3</v>
      </c>
      <c r="K1732" s="35" t="s">
        <v>330</v>
      </c>
      <c r="L1732" s="20">
        <v>0.85000000000000009</v>
      </c>
      <c r="M1732" s="139">
        <f>M1731+Table_ForecastInput[[#This Row],[gew./verl. EH]]</f>
        <v>131.51500000000038</v>
      </c>
    </row>
    <row r="1733" spans="2:13" ht="21" customHeight="1" x14ac:dyDescent="0.3">
      <c r="B1733" s="123">
        <v>45437</v>
      </c>
      <c r="C1733" s="120" t="s">
        <v>18</v>
      </c>
      <c r="D1733" s="121" t="s">
        <v>129</v>
      </c>
      <c r="E1733" s="121" t="s">
        <v>59</v>
      </c>
      <c r="F1733" s="121" t="s">
        <v>129</v>
      </c>
      <c r="G1733" s="122">
        <v>-1</v>
      </c>
      <c r="H1733" s="122">
        <v>1.31</v>
      </c>
      <c r="I1733" s="135">
        <v>1.3</v>
      </c>
      <c r="J1733" s="39">
        <f>Table_ForecastInput[[#This Row],[Quote]]/Table_ForecastInput[[#This Row],[Closer]]-100%</f>
        <v>7.692307692307665E-3</v>
      </c>
      <c r="K1733" s="35" t="s">
        <v>307</v>
      </c>
      <c r="L1733" s="20">
        <v>-1</v>
      </c>
      <c r="M1733" s="139">
        <f>M1732+Table_ForecastInput[[#This Row],[gew./verl. EH]]</f>
        <v>130.51500000000038</v>
      </c>
    </row>
    <row r="1734" spans="2:13" ht="21" customHeight="1" x14ac:dyDescent="0.3">
      <c r="B1734" s="123">
        <v>45438</v>
      </c>
      <c r="C1734" s="120" t="s">
        <v>9</v>
      </c>
      <c r="D1734" s="121" t="s">
        <v>12</v>
      </c>
      <c r="E1734" s="121" t="s">
        <v>131</v>
      </c>
      <c r="F1734" s="121" t="s">
        <v>131</v>
      </c>
      <c r="G1734" s="122">
        <v>-1</v>
      </c>
      <c r="H1734" s="122">
        <v>1.63</v>
      </c>
      <c r="I1734" s="135">
        <v>1.64</v>
      </c>
      <c r="J1734" s="39">
        <f>Table_ForecastInput[[#This Row],[Quote]]/Table_ForecastInput[[#This Row],[Closer]]-100%</f>
        <v>-6.0975609756097615E-3</v>
      </c>
      <c r="K1734" s="35" t="s">
        <v>310</v>
      </c>
      <c r="L1734" s="20">
        <v>-1</v>
      </c>
      <c r="M1734" s="139">
        <f>M1733+Table_ForecastInput[[#This Row],[gew./verl. EH]]</f>
        <v>129.51500000000038</v>
      </c>
    </row>
    <row r="1735" spans="2:13" ht="21" customHeight="1" x14ac:dyDescent="0.3">
      <c r="B1735" s="123">
        <v>45438</v>
      </c>
      <c r="C1735" s="120" t="s">
        <v>18</v>
      </c>
      <c r="D1735" s="121" t="s">
        <v>70</v>
      </c>
      <c r="E1735" s="121" t="s">
        <v>84</v>
      </c>
      <c r="F1735" s="121" t="s">
        <v>84</v>
      </c>
      <c r="G1735" s="122">
        <v>-0.5</v>
      </c>
      <c r="H1735" s="122">
        <v>1.77</v>
      </c>
      <c r="I1735" s="135">
        <v>1.71</v>
      </c>
      <c r="J1735" s="39">
        <f>Table_ForecastInput[[#This Row],[Quote]]/Table_ForecastInput[[#This Row],[Closer]]-100%</f>
        <v>3.5087719298245723E-2</v>
      </c>
      <c r="K1735" s="35" t="s">
        <v>315</v>
      </c>
      <c r="L1735" s="20">
        <v>0.77</v>
      </c>
      <c r="M1735" s="139">
        <f>M1734+Table_ForecastInput[[#This Row],[gew./verl. EH]]</f>
        <v>130.28500000000039</v>
      </c>
    </row>
    <row r="1736" spans="2:13" ht="21" customHeight="1" x14ac:dyDescent="0.3">
      <c r="B1736" s="123">
        <v>45440</v>
      </c>
      <c r="C1736" s="120" t="s">
        <v>102</v>
      </c>
      <c r="D1736" s="121" t="s">
        <v>170</v>
      </c>
      <c r="E1736" s="121" t="s">
        <v>162</v>
      </c>
      <c r="F1736" s="121" t="s">
        <v>170</v>
      </c>
      <c r="G1736" s="122">
        <v>-1</v>
      </c>
      <c r="H1736" s="122">
        <v>1.67</v>
      </c>
      <c r="I1736" s="135">
        <v>1.68</v>
      </c>
      <c r="J1736" s="39">
        <f>Table_ForecastInput[[#This Row],[Quote]]/Table_ForecastInput[[#This Row],[Closer]]-100%</f>
        <v>-5.9523809523809312E-3</v>
      </c>
      <c r="K1736" s="35" t="s">
        <v>311</v>
      </c>
      <c r="L1736" s="20">
        <v>0</v>
      </c>
      <c r="M1736" s="139">
        <f>M1735+Table_ForecastInput[[#This Row],[gew./verl. EH]]</f>
        <v>130.28500000000039</v>
      </c>
    </row>
    <row r="1737" spans="2:13" ht="21" customHeight="1" x14ac:dyDescent="0.3">
      <c r="B1737" s="123">
        <v>45444</v>
      </c>
      <c r="C1737" s="120" t="s">
        <v>102</v>
      </c>
      <c r="D1737" s="121" t="s">
        <v>253</v>
      </c>
      <c r="E1737" s="121" t="s">
        <v>170</v>
      </c>
      <c r="F1737" s="121" t="s">
        <v>170</v>
      </c>
      <c r="G1737" s="122">
        <v>-0.5</v>
      </c>
      <c r="H1737" s="122">
        <v>1.58</v>
      </c>
      <c r="I1737" s="135">
        <v>1.56</v>
      </c>
      <c r="J1737" s="39">
        <f>Table_ForecastInput[[#This Row],[Quote]]/Table_ForecastInput[[#This Row],[Closer]]-100%</f>
        <v>1.2820512820512775E-2</v>
      </c>
      <c r="K1737" s="35" t="s">
        <v>310</v>
      </c>
      <c r="L1737" s="20">
        <v>-1</v>
      </c>
      <c r="M1737" s="139">
        <f>M1736+Table_ForecastInput[[#This Row],[gew./verl. EH]]</f>
        <v>129.28500000000039</v>
      </c>
    </row>
    <row r="1738" spans="2:13" ht="21" customHeight="1" x14ac:dyDescent="0.3">
      <c r="B1738" s="123">
        <v>45444</v>
      </c>
      <c r="C1738" s="120" t="s">
        <v>102</v>
      </c>
      <c r="D1738" s="121" t="s">
        <v>113</v>
      </c>
      <c r="E1738" s="121" t="s">
        <v>162</v>
      </c>
      <c r="F1738" s="121" t="s">
        <v>162</v>
      </c>
      <c r="G1738" s="122">
        <v>0</v>
      </c>
      <c r="H1738" s="122">
        <v>1.79</v>
      </c>
      <c r="I1738" s="135">
        <v>1.82</v>
      </c>
      <c r="J1738" s="39">
        <f>Table_ForecastInput[[#This Row],[Quote]]/Table_ForecastInput[[#This Row],[Closer]]-100%</f>
        <v>-1.6483516483516536E-2</v>
      </c>
      <c r="K1738" s="35" t="s">
        <v>305</v>
      </c>
      <c r="L1738" s="20">
        <v>-1</v>
      </c>
      <c r="M1738" s="139">
        <f>M1737+Table_ForecastInput[[#This Row],[gew./verl. EH]]</f>
        <v>128.28500000000039</v>
      </c>
    </row>
    <row r="1739" spans="2:13" ht="21" customHeight="1" x14ac:dyDescent="0.3">
      <c r="B1739" s="123">
        <v>45444</v>
      </c>
      <c r="C1739" s="120" t="s">
        <v>99</v>
      </c>
      <c r="D1739" s="121" t="s">
        <v>105</v>
      </c>
      <c r="E1739" s="121" t="s">
        <v>108</v>
      </c>
      <c r="F1739" s="121" t="s">
        <v>108</v>
      </c>
      <c r="G1739" s="122">
        <v>-0.5</v>
      </c>
      <c r="H1739" s="122">
        <v>1.65</v>
      </c>
      <c r="I1739" s="135">
        <v>1.6</v>
      </c>
      <c r="J1739" s="39">
        <f>Table_ForecastInput[[#This Row],[Quote]]/Table_ForecastInput[[#This Row],[Closer]]-100%</f>
        <v>3.1249999999999778E-2</v>
      </c>
      <c r="K1739" s="35" t="s">
        <v>315</v>
      </c>
      <c r="L1739" s="20">
        <v>0.64999999999999991</v>
      </c>
      <c r="M1739" s="139">
        <f>M1738+Table_ForecastInput[[#This Row],[gew./verl. EH]]</f>
        <v>128.9350000000004</v>
      </c>
    </row>
    <row r="1740" spans="2:13" ht="21" customHeight="1" x14ac:dyDescent="0.3">
      <c r="B1740" s="123">
        <v>45445</v>
      </c>
      <c r="C1740" s="120" t="s">
        <v>99</v>
      </c>
      <c r="D1740" s="121" t="s">
        <v>107</v>
      </c>
      <c r="E1740" s="121" t="s">
        <v>209</v>
      </c>
      <c r="F1740" s="121" t="s">
        <v>107</v>
      </c>
      <c r="G1740" s="122">
        <v>-0.5</v>
      </c>
      <c r="H1740" s="122">
        <v>1.6</v>
      </c>
      <c r="I1740" s="135">
        <v>1.54</v>
      </c>
      <c r="J1740" s="39">
        <f>Table_ForecastInput[[#This Row],[Quote]]/Table_ForecastInput[[#This Row],[Closer]]-100%</f>
        <v>3.8961038961039085E-2</v>
      </c>
      <c r="K1740" s="35" t="s">
        <v>306</v>
      </c>
      <c r="L1740" s="20">
        <v>-1</v>
      </c>
      <c r="M1740" s="139">
        <f>M1739+Table_ForecastInput[[#This Row],[gew./verl. EH]]</f>
        <v>127.9350000000004</v>
      </c>
    </row>
    <row r="1741" spans="2:13" ht="21" customHeight="1" x14ac:dyDescent="0.3">
      <c r="B1741" s="123">
        <v>45470</v>
      </c>
      <c r="C1741" s="120" t="s">
        <v>99</v>
      </c>
      <c r="D1741" s="121" t="s">
        <v>168</v>
      </c>
      <c r="E1741" s="121" t="s">
        <v>292</v>
      </c>
      <c r="F1741" s="121" t="s">
        <v>292</v>
      </c>
      <c r="G1741" s="122">
        <v>0.25</v>
      </c>
      <c r="H1741" s="50">
        <v>2.19</v>
      </c>
      <c r="I1741" s="135">
        <v>2.0099999999999998</v>
      </c>
      <c r="J1741" s="39">
        <f>Table_ForecastInput[[#This Row],[Quote]]/Table_ForecastInput[[#This Row],[Closer]]-100%</f>
        <v>8.9552238805970186E-2</v>
      </c>
      <c r="K1741" s="35" t="s">
        <v>311</v>
      </c>
      <c r="L1741" s="20">
        <v>-1</v>
      </c>
      <c r="M1741" s="139">
        <f>M1740+Table_ForecastInput[[#This Row],[gew./verl. EH]]</f>
        <v>126.9350000000004</v>
      </c>
    </row>
    <row r="1742" spans="2:13" ht="21" customHeight="1" x14ac:dyDescent="0.3">
      <c r="B1742" s="123">
        <v>45471</v>
      </c>
      <c r="C1742" s="120" t="s">
        <v>99</v>
      </c>
      <c r="D1742" s="121" t="s">
        <v>114</v>
      </c>
      <c r="E1742" s="121" t="s">
        <v>177</v>
      </c>
      <c r="F1742" s="121" t="s">
        <v>177</v>
      </c>
      <c r="G1742" s="122">
        <v>-1</v>
      </c>
      <c r="H1742" s="50">
        <v>2.02</v>
      </c>
      <c r="I1742" s="135">
        <v>1.95</v>
      </c>
      <c r="J1742" s="39">
        <f>Table_ForecastInput[[#This Row],[Quote]]/Table_ForecastInput[[#This Row],[Closer]]-100%</f>
        <v>3.5897435897435992E-2</v>
      </c>
      <c r="K1742" s="35" t="s">
        <v>315</v>
      </c>
      <c r="L1742" s="20">
        <v>0</v>
      </c>
      <c r="M1742" s="139">
        <f>M1741+Table_ForecastInput[[#This Row],[gew./verl. EH]]</f>
        <v>126.9350000000004</v>
      </c>
    </row>
    <row r="1743" spans="2:13" ht="21" customHeight="1" x14ac:dyDescent="0.3">
      <c r="B1743" s="123">
        <v>45471</v>
      </c>
      <c r="C1743" s="120" t="s">
        <v>99</v>
      </c>
      <c r="D1743" s="121" t="s">
        <v>100</v>
      </c>
      <c r="E1743" s="121" t="s">
        <v>104</v>
      </c>
      <c r="F1743" s="121" t="s">
        <v>104</v>
      </c>
      <c r="G1743" s="122">
        <v>-0.5</v>
      </c>
      <c r="H1743" s="50">
        <v>2.19</v>
      </c>
      <c r="I1743" s="135">
        <v>2.23</v>
      </c>
      <c r="J1743" s="39">
        <f>Table_ForecastInput[[#This Row],[Quote]]/Table_ForecastInput[[#This Row],[Closer]]-100%</f>
        <v>-1.7937219730941756E-2</v>
      </c>
      <c r="K1743" s="35" t="s">
        <v>319</v>
      </c>
      <c r="L1743" s="20">
        <v>1.19</v>
      </c>
      <c r="M1743" s="139">
        <f>M1742+Table_ForecastInput[[#This Row],[gew./verl. EH]]</f>
        <v>128.1250000000004</v>
      </c>
    </row>
    <row r="1744" spans="2:13" ht="21" customHeight="1" x14ac:dyDescent="0.3">
      <c r="B1744" s="47">
        <v>45519</v>
      </c>
      <c r="C1744" s="156" t="s">
        <v>18</v>
      </c>
      <c r="D1744" s="157" t="s">
        <v>59</v>
      </c>
      <c r="E1744" s="157" t="s">
        <v>20</v>
      </c>
      <c r="F1744" s="121" t="s">
        <v>59</v>
      </c>
      <c r="G1744" s="122">
        <v>0</v>
      </c>
      <c r="H1744" s="122">
        <v>2.08</v>
      </c>
      <c r="I1744" s="134">
        <v>2.0299999999999998</v>
      </c>
      <c r="J1744" s="39">
        <f>Table_ForecastInput[[#This Row],[Quote]]/Table_ForecastInput[[#This Row],[Closer]]-100%</f>
        <v>2.4630541871921263E-2</v>
      </c>
      <c r="K1744" s="35" t="s">
        <v>306</v>
      </c>
      <c r="L1744" s="20">
        <v>0</v>
      </c>
      <c r="M1744" s="139">
        <f>M1743+Table_ForecastInput[[#This Row],[gew./verl. EH]]</f>
        <v>128.1250000000004</v>
      </c>
    </row>
    <row r="1745" spans="2:13" ht="21" customHeight="1" x14ac:dyDescent="0.3">
      <c r="B1745" s="123">
        <v>45521</v>
      </c>
      <c r="C1745" s="156" t="s">
        <v>16</v>
      </c>
      <c r="D1745" s="157" t="s">
        <v>67</v>
      </c>
      <c r="E1745" s="157" t="s">
        <v>74</v>
      </c>
      <c r="F1745" s="121" t="s">
        <v>74</v>
      </c>
      <c r="G1745" s="122">
        <v>0</v>
      </c>
      <c r="H1745" s="122">
        <v>1.96</v>
      </c>
      <c r="I1745" s="134">
        <v>1.68</v>
      </c>
      <c r="J1745" s="39">
        <f>Table_ForecastInput[[#This Row],[Quote]]/Table_ForecastInput[[#This Row],[Closer]]-100%</f>
        <v>0.16666666666666674</v>
      </c>
      <c r="K1745" s="35" t="s">
        <v>302</v>
      </c>
      <c r="L1745" s="20">
        <v>0.96</v>
      </c>
      <c r="M1745" s="139">
        <f>M1744+Table_ForecastInput[[#This Row],[gew./verl. EH]]</f>
        <v>129.08500000000041</v>
      </c>
    </row>
    <row r="1746" spans="2:13" ht="21" customHeight="1" x14ac:dyDescent="0.3">
      <c r="B1746" s="123">
        <v>45522</v>
      </c>
      <c r="C1746" s="156" t="s">
        <v>16</v>
      </c>
      <c r="D1746" s="157" t="s">
        <v>116</v>
      </c>
      <c r="E1746" s="157" t="s">
        <v>86</v>
      </c>
      <c r="F1746" s="121" t="s">
        <v>116</v>
      </c>
      <c r="G1746" s="122">
        <v>0.5</v>
      </c>
      <c r="H1746" s="122">
        <v>2</v>
      </c>
      <c r="I1746" s="134">
        <v>1.9</v>
      </c>
      <c r="J1746" s="39">
        <f>Table_ForecastInput[[#This Row],[Quote]]/Table_ForecastInput[[#This Row],[Closer]]-100%</f>
        <v>5.2631578947368363E-2</v>
      </c>
      <c r="K1746" s="35" t="s">
        <v>319</v>
      </c>
      <c r="L1746" s="20">
        <v>-1</v>
      </c>
      <c r="M1746" s="139">
        <f>M1745+Table_ForecastInput[[#This Row],[gew./verl. EH]]</f>
        <v>128.08500000000041</v>
      </c>
    </row>
    <row r="1747" spans="2:13" ht="21" customHeight="1" x14ac:dyDescent="0.3">
      <c r="B1747" s="123">
        <v>45523</v>
      </c>
      <c r="C1747" s="156" t="s">
        <v>18</v>
      </c>
      <c r="D1747" s="157" t="s">
        <v>76</v>
      </c>
      <c r="E1747" s="157" t="s">
        <v>121</v>
      </c>
      <c r="F1747" s="121" t="s">
        <v>121</v>
      </c>
      <c r="G1747" s="122">
        <v>-0.25</v>
      </c>
      <c r="H1747" s="122">
        <v>1.86</v>
      </c>
      <c r="I1747" s="134">
        <v>1.76</v>
      </c>
      <c r="J1747" s="39">
        <f>Table_ForecastInput[[#This Row],[Quote]]/Table_ForecastInput[[#This Row],[Closer]]-100%</f>
        <v>5.6818181818181879E-2</v>
      </c>
      <c r="K1747" s="35" t="s">
        <v>310</v>
      </c>
      <c r="L1747" s="20">
        <v>-0.5</v>
      </c>
      <c r="M1747" s="139">
        <f>M1746+Table_ForecastInput[[#This Row],[gew./verl. EH]]</f>
        <v>127.58500000000041</v>
      </c>
    </row>
    <row r="1748" spans="2:13" ht="21" customHeight="1" x14ac:dyDescent="0.3">
      <c r="B1748" s="123">
        <v>45528</v>
      </c>
      <c r="C1748" s="156" t="s">
        <v>16</v>
      </c>
      <c r="D1748" s="157" t="s">
        <v>195</v>
      </c>
      <c r="E1748" s="157" t="s">
        <v>81</v>
      </c>
      <c r="F1748" s="121" t="s">
        <v>81</v>
      </c>
      <c r="G1748" s="122">
        <v>0.25</v>
      </c>
      <c r="H1748" s="122">
        <v>2</v>
      </c>
      <c r="I1748" s="134">
        <v>1.89</v>
      </c>
      <c r="J1748" s="39">
        <f>Table_ForecastInput[[#This Row],[Quote]]/Table_ForecastInput[[#This Row],[Closer]]-100%</f>
        <v>5.8201058201058364E-2</v>
      </c>
      <c r="K1748" s="35" t="s">
        <v>319</v>
      </c>
      <c r="L1748" s="20">
        <v>1</v>
      </c>
      <c r="M1748" s="139">
        <f>M1747+Table_ForecastInput[[#This Row],[gew./verl. EH]]</f>
        <v>128.58500000000041</v>
      </c>
    </row>
    <row r="1749" spans="2:13" ht="21" customHeight="1" x14ac:dyDescent="0.3">
      <c r="B1749" s="123">
        <v>45528</v>
      </c>
      <c r="C1749" s="156" t="s">
        <v>16</v>
      </c>
      <c r="D1749" s="157" t="s">
        <v>87</v>
      </c>
      <c r="E1749" s="157" t="s">
        <v>138</v>
      </c>
      <c r="F1749" s="121" t="s">
        <v>87</v>
      </c>
      <c r="G1749" s="122">
        <v>0.75</v>
      </c>
      <c r="H1749" s="122">
        <v>1.91</v>
      </c>
      <c r="I1749" s="134">
        <v>1.8</v>
      </c>
      <c r="J1749" s="39">
        <f>Table_ForecastInput[[#This Row],[Quote]]/Table_ForecastInput[[#This Row],[Closer]]-100%</f>
        <v>6.1111111111111116E-2</v>
      </c>
      <c r="K1749" s="35" t="s">
        <v>319</v>
      </c>
      <c r="L1749" s="20">
        <v>-1</v>
      </c>
      <c r="M1749" s="139">
        <f>M1748+Table_ForecastInput[[#This Row],[gew./verl. EH]]</f>
        <v>127.58500000000041</v>
      </c>
    </row>
    <row r="1750" spans="2:13" ht="21" customHeight="1" x14ac:dyDescent="0.3">
      <c r="B1750" s="123">
        <v>45535</v>
      </c>
      <c r="C1750" s="156" t="s">
        <v>21</v>
      </c>
      <c r="D1750" s="157" t="s">
        <v>293</v>
      </c>
      <c r="E1750" s="157" t="s">
        <v>23</v>
      </c>
      <c r="F1750" s="121" t="s">
        <v>23</v>
      </c>
      <c r="G1750" s="122">
        <v>-0.25</v>
      </c>
      <c r="H1750" s="122">
        <v>1.95</v>
      </c>
      <c r="I1750" s="134">
        <v>2.0099999999999998</v>
      </c>
      <c r="J1750" s="39">
        <f>Table_ForecastInput[[#This Row],[Quote]]/Table_ForecastInput[[#This Row],[Closer]]-100%</f>
        <v>-2.9850746268656581E-2</v>
      </c>
      <c r="K1750" s="35" t="s">
        <v>319</v>
      </c>
      <c r="L1750" s="20">
        <v>0.95</v>
      </c>
      <c r="M1750" s="139">
        <f>M1749+Table_ForecastInput[[#This Row],[gew./verl. EH]]</f>
        <v>128.53500000000039</v>
      </c>
    </row>
    <row r="1751" spans="2:13" ht="21" customHeight="1" x14ac:dyDescent="0.3">
      <c r="B1751" s="123">
        <v>45535</v>
      </c>
      <c r="C1751" s="156" t="s">
        <v>16</v>
      </c>
      <c r="D1751" s="157" t="s">
        <v>294</v>
      </c>
      <c r="E1751" s="157" t="s">
        <v>75</v>
      </c>
      <c r="F1751" s="121" t="s">
        <v>75</v>
      </c>
      <c r="G1751" s="122">
        <v>-0.25</v>
      </c>
      <c r="H1751" s="122">
        <v>1.97</v>
      </c>
      <c r="I1751" s="134">
        <v>2.0499999999999998</v>
      </c>
      <c r="J1751" s="39">
        <f>Table_ForecastInput[[#This Row],[Quote]]/Table_ForecastInput[[#This Row],[Closer]]-100%</f>
        <v>-3.9024390243902363E-2</v>
      </c>
      <c r="K1751" s="35" t="s">
        <v>306</v>
      </c>
      <c r="L1751" s="20">
        <v>-0.5</v>
      </c>
      <c r="M1751" s="139">
        <f>M1750+Table_ForecastInput[[#This Row],[gew./verl. EH]]</f>
        <v>128.03500000000039</v>
      </c>
    </row>
    <row r="1752" spans="2:13" ht="21" customHeight="1" x14ac:dyDescent="0.3">
      <c r="B1752" s="123">
        <v>45535</v>
      </c>
      <c r="C1752" s="156" t="s">
        <v>18</v>
      </c>
      <c r="D1752" s="157" t="s">
        <v>71</v>
      </c>
      <c r="E1752" s="157" t="s">
        <v>98</v>
      </c>
      <c r="F1752" s="121" t="s">
        <v>98</v>
      </c>
      <c r="G1752" s="122">
        <v>0</v>
      </c>
      <c r="H1752" s="122">
        <v>2.06</v>
      </c>
      <c r="I1752" s="134">
        <v>2.04</v>
      </c>
      <c r="J1752" s="39">
        <f>Table_ForecastInput[[#This Row],[Quote]]/Table_ForecastInput[[#This Row],[Closer]]-100%</f>
        <v>9.8039215686274161E-3</v>
      </c>
      <c r="K1752" s="35" t="s">
        <v>300</v>
      </c>
      <c r="L1752" s="20">
        <v>1.06</v>
      </c>
      <c r="M1752" s="139">
        <f>M1751+Table_ForecastInput[[#This Row],[gew./verl. EH]]</f>
        <v>129.0950000000004</v>
      </c>
    </row>
    <row r="1753" spans="2:13" ht="21" customHeight="1" x14ac:dyDescent="0.3">
      <c r="B1753" s="158">
        <v>45549</v>
      </c>
      <c r="C1753" s="156" t="s">
        <v>21</v>
      </c>
      <c r="D1753" s="157" t="s">
        <v>53</v>
      </c>
      <c r="E1753" s="157" t="s">
        <v>52</v>
      </c>
      <c r="F1753" s="121" t="s">
        <v>53</v>
      </c>
      <c r="G1753" s="122">
        <v>-0.75</v>
      </c>
      <c r="H1753" s="122">
        <v>1.87</v>
      </c>
      <c r="I1753" s="134">
        <v>1.77</v>
      </c>
      <c r="J1753" s="39">
        <f>Table_ForecastInput[[#This Row],[Quote]]/Table_ForecastInput[[#This Row],[Closer]]-100%</f>
        <v>5.6497175141243083E-2</v>
      </c>
      <c r="K1753" s="35" t="s">
        <v>311</v>
      </c>
      <c r="L1753" s="20">
        <v>0.43500000000000005</v>
      </c>
      <c r="M1753" s="139">
        <f>M1752+Table_ForecastInput[[#This Row],[gew./verl. EH]]</f>
        <v>129.5300000000004</v>
      </c>
    </row>
    <row r="1754" spans="2:13" ht="21" customHeight="1" x14ac:dyDescent="0.3">
      <c r="B1754" s="158">
        <v>45550</v>
      </c>
      <c r="C1754" s="156" t="s">
        <v>18</v>
      </c>
      <c r="D1754" s="157" t="s">
        <v>278</v>
      </c>
      <c r="E1754" s="157" t="s">
        <v>96</v>
      </c>
      <c r="F1754" s="121" t="s">
        <v>96</v>
      </c>
      <c r="G1754" s="122">
        <v>-0.25</v>
      </c>
      <c r="H1754" s="122">
        <v>1.86</v>
      </c>
      <c r="I1754" s="134">
        <v>1.75</v>
      </c>
      <c r="J1754" s="39">
        <f>Table_ForecastInput[[#This Row],[Quote]]/Table_ForecastInput[[#This Row],[Closer]]-100%</f>
        <v>6.2857142857142945E-2</v>
      </c>
      <c r="K1754" s="35" t="s">
        <v>316</v>
      </c>
      <c r="L1754" s="20">
        <v>0.8600000000000001</v>
      </c>
      <c r="M1754" s="139">
        <f>M1753+Table_ForecastInput[[#This Row],[gew./verl. EH]]</f>
        <v>130.39000000000041</v>
      </c>
    </row>
    <row r="1755" spans="2:13" ht="21" customHeight="1" x14ac:dyDescent="0.3">
      <c r="B1755" s="158">
        <v>45551</v>
      </c>
      <c r="C1755" s="156" t="s">
        <v>9</v>
      </c>
      <c r="D1755" s="157" t="s">
        <v>34</v>
      </c>
      <c r="E1755" s="157" t="s">
        <v>13</v>
      </c>
      <c r="F1755" s="121" t="s">
        <v>34</v>
      </c>
      <c r="G1755" s="122">
        <v>-0.25</v>
      </c>
      <c r="H1755" s="122">
        <v>2.0499999999999998</v>
      </c>
      <c r="I1755" s="134">
        <v>1.97</v>
      </c>
      <c r="J1755" s="39">
        <f>Table_ForecastInput[[#This Row],[Quote]]/Table_ForecastInput[[#This Row],[Closer]]-100%</f>
        <v>4.0609137055837463E-2</v>
      </c>
      <c r="K1755" s="35" t="s">
        <v>316</v>
      </c>
      <c r="L1755" s="20">
        <v>-1</v>
      </c>
      <c r="M1755" s="139">
        <f>M1754+Table_ForecastInput[[#This Row],[gew./verl. EH]]</f>
        <v>129.39000000000041</v>
      </c>
    </row>
    <row r="1756" spans="2:13" ht="21" customHeight="1" x14ac:dyDescent="0.3">
      <c r="B1756" s="158">
        <v>45555</v>
      </c>
      <c r="C1756" s="156" t="s">
        <v>21</v>
      </c>
      <c r="D1756" s="157" t="s">
        <v>83</v>
      </c>
      <c r="E1756" s="157" t="s">
        <v>258</v>
      </c>
      <c r="F1756" s="121" t="s">
        <v>83</v>
      </c>
      <c r="G1756" s="122">
        <v>0</v>
      </c>
      <c r="H1756" s="122">
        <v>1.84</v>
      </c>
      <c r="I1756" s="134">
        <v>1.74</v>
      </c>
      <c r="J1756" s="39">
        <f>Table_ForecastInput[[#This Row],[Quote]]/Table_ForecastInput[[#This Row],[Closer]]-100%</f>
        <v>5.7471264367816133E-2</v>
      </c>
      <c r="K1756" s="35" t="s">
        <v>316</v>
      </c>
      <c r="L1756" s="20">
        <v>-1</v>
      </c>
      <c r="M1756" s="139">
        <f>M1755+Table_ForecastInput[[#This Row],[gew./verl. EH]]</f>
        <v>128.39000000000041</v>
      </c>
    </row>
    <row r="1757" spans="2:13" ht="21" customHeight="1" x14ac:dyDescent="0.3">
      <c r="B1757" s="158">
        <v>45556</v>
      </c>
      <c r="C1757" s="156" t="s">
        <v>18</v>
      </c>
      <c r="D1757" s="157" t="s">
        <v>54</v>
      </c>
      <c r="E1757" s="157" t="s">
        <v>20</v>
      </c>
      <c r="F1757" s="121" t="s">
        <v>20</v>
      </c>
      <c r="G1757" s="122">
        <v>0</v>
      </c>
      <c r="H1757" s="122">
        <v>1.83</v>
      </c>
      <c r="I1757" s="134">
        <v>1.73</v>
      </c>
      <c r="J1757" s="39">
        <f>Table_ForecastInput[[#This Row],[Quote]]/Table_ForecastInput[[#This Row],[Closer]]-100%</f>
        <v>5.7803468208092568E-2</v>
      </c>
      <c r="K1757" s="35" t="s">
        <v>303</v>
      </c>
      <c r="L1757" s="20">
        <v>-1</v>
      </c>
      <c r="M1757" s="139">
        <f>M1756+Table_ForecastInput[[#This Row],[gew./verl. EH]]</f>
        <v>127.39000000000041</v>
      </c>
    </row>
    <row r="1758" spans="2:13" ht="21" customHeight="1" x14ac:dyDescent="0.3">
      <c r="B1758" s="158">
        <v>45556</v>
      </c>
      <c r="C1758" s="156" t="s">
        <v>16</v>
      </c>
      <c r="D1758" s="157" t="s">
        <v>195</v>
      </c>
      <c r="E1758" s="157" t="s">
        <v>68</v>
      </c>
      <c r="F1758" s="121" t="s">
        <v>68</v>
      </c>
      <c r="G1758" s="122">
        <v>0</v>
      </c>
      <c r="H1758" s="122">
        <v>1.8</v>
      </c>
      <c r="I1758" s="134">
        <v>1.83</v>
      </c>
      <c r="J1758" s="39">
        <f>Table_ForecastInput[[#This Row],[Quote]]/Table_ForecastInput[[#This Row],[Closer]]-100%</f>
        <v>-1.6393442622950838E-2</v>
      </c>
      <c r="K1758" s="35" t="s">
        <v>307</v>
      </c>
      <c r="L1758" s="20">
        <v>0</v>
      </c>
      <c r="M1758" s="139">
        <f>M1757+Table_ForecastInput[[#This Row],[gew./verl. EH]]</f>
        <v>127.39000000000041</v>
      </c>
    </row>
    <row r="1759" spans="2:13" ht="21" customHeight="1" x14ac:dyDescent="0.3">
      <c r="B1759" s="158">
        <v>45557</v>
      </c>
      <c r="C1759" s="156" t="s">
        <v>21</v>
      </c>
      <c r="D1759" s="157" t="s">
        <v>295</v>
      </c>
      <c r="E1759" s="157" t="s">
        <v>80</v>
      </c>
      <c r="F1759" s="121" t="s">
        <v>80</v>
      </c>
      <c r="G1759" s="122">
        <v>-0.75</v>
      </c>
      <c r="H1759" s="122">
        <v>1.8</v>
      </c>
      <c r="I1759" s="134">
        <v>1.7</v>
      </c>
      <c r="J1759" s="39">
        <f>Table_ForecastInput[[#This Row],[Quote]]/Table_ForecastInput[[#This Row],[Closer]]-100%</f>
        <v>5.8823529411764719E-2</v>
      </c>
      <c r="K1759" s="35" t="s">
        <v>307</v>
      </c>
      <c r="L1759" s="20">
        <v>-1</v>
      </c>
      <c r="M1759" s="139">
        <f>M1758+Table_ForecastInput[[#This Row],[gew./verl. EH]]</f>
        <v>126.39000000000041</v>
      </c>
    </row>
    <row r="1760" spans="2:13" ht="21" customHeight="1" x14ac:dyDescent="0.3">
      <c r="B1760" s="158">
        <v>45557</v>
      </c>
      <c r="C1760" s="156" t="s">
        <v>9</v>
      </c>
      <c r="D1760" s="157" t="s">
        <v>131</v>
      </c>
      <c r="E1760" s="157" t="s">
        <v>94</v>
      </c>
      <c r="F1760" s="121" t="s">
        <v>131</v>
      </c>
      <c r="G1760" s="122">
        <v>-0.75</v>
      </c>
      <c r="H1760" s="122">
        <v>1.87</v>
      </c>
      <c r="I1760" s="134">
        <v>1.77</v>
      </c>
      <c r="J1760" s="39">
        <f>Table_ForecastInput[[#This Row],[Quote]]/Table_ForecastInput[[#This Row],[Closer]]-100%</f>
        <v>5.6497175141243083E-2</v>
      </c>
      <c r="K1760" s="35" t="s">
        <v>315</v>
      </c>
      <c r="L1760" s="20">
        <v>-1</v>
      </c>
      <c r="M1760" s="139">
        <f>M1759+Table_ForecastInput[[#This Row],[gew./verl. EH]]</f>
        <v>125.39000000000041</v>
      </c>
    </row>
    <row r="1761" spans="2:13" ht="21" customHeight="1" x14ac:dyDescent="0.3">
      <c r="B1761" s="158">
        <v>45557</v>
      </c>
      <c r="C1761" s="156" t="s">
        <v>9</v>
      </c>
      <c r="D1761" s="157" t="s">
        <v>58</v>
      </c>
      <c r="E1761" s="157" t="s">
        <v>13</v>
      </c>
      <c r="F1761" s="121" t="s">
        <v>58</v>
      </c>
      <c r="G1761" s="122">
        <v>-0.75</v>
      </c>
      <c r="H1761" s="122">
        <v>1.84</v>
      </c>
      <c r="I1761" s="134">
        <v>1.74</v>
      </c>
      <c r="J1761" s="39">
        <f>Table_ForecastInput[[#This Row],[Quote]]/Table_ForecastInput[[#This Row],[Closer]]-100%</f>
        <v>5.7471264367816133E-2</v>
      </c>
      <c r="K1761" s="35" t="s">
        <v>313</v>
      </c>
      <c r="L1761" s="20">
        <v>0.84000000000000008</v>
      </c>
      <c r="M1761" s="139">
        <f>M1760+Table_ForecastInput[[#This Row],[gew./verl. EH]]</f>
        <v>126.23000000000042</v>
      </c>
    </row>
    <row r="1762" spans="2:13" ht="21" customHeight="1" x14ac:dyDescent="0.3">
      <c r="B1762" s="158">
        <v>45557</v>
      </c>
      <c r="C1762" s="156" t="s">
        <v>18</v>
      </c>
      <c r="D1762" s="157" t="s">
        <v>41</v>
      </c>
      <c r="E1762" s="157" t="s">
        <v>121</v>
      </c>
      <c r="F1762" s="121" t="s">
        <v>121</v>
      </c>
      <c r="G1762" s="122">
        <v>-0.5</v>
      </c>
      <c r="H1762" s="122">
        <v>1.84</v>
      </c>
      <c r="I1762" s="134">
        <v>1.74</v>
      </c>
      <c r="J1762" s="39">
        <f>Table_ForecastInput[[#This Row],[Quote]]/Table_ForecastInput[[#This Row],[Closer]]-100%</f>
        <v>5.7471264367816133E-2</v>
      </c>
      <c r="K1762" s="35" t="s">
        <v>306</v>
      </c>
      <c r="L1762" s="20">
        <v>-1</v>
      </c>
      <c r="M1762" s="139">
        <f>M1761+Table_ForecastInput[[#This Row],[gew./verl. EH]]</f>
        <v>125.23000000000042</v>
      </c>
    </row>
    <row r="1763" spans="2:13" ht="21" customHeight="1" x14ac:dyDescent="0.3">
      <c r="B1763" s="158">
        <v>45562</v>
      </c>
      <c r="C1763" s="156" t="s">
        <v>18</v>
      </c>
      <c r="D1763" s="157" t="s">
        <v>30</v>
      </c>
      <c r="E1763" s="157" t="s">
        <v>98</v>
      </c>
      <c r="F1763" s="121" t="s">
        <v>98</v>
      </c>
      <c r="G1763" s="122">
        <v>0</v>
      </c>
      <c r="H1763" s="122">
        <v>1.91</v>
      </c>
      <c r="I1763" s="134">
        <v>1.68</v>
      </c>
      <c r="J1763" s="39">
        <f>Table_ForecastInput[[#This Row],[Quote]]/Table_ForecastInput[[#This Row],[Closer]]-100%</f>
        <v>0.13690476190476186</v>
      </c>
      <c r="K1763" s="35" t="s">
        <v>315</v>
      </c>
      <c r="L1763" s="20">
        <v>0.90999999999999992</v>
      </c>
      <c r="M1763" s="139">
        <f>M1762+Table_ForecastInput[[#This Row],[gew./verl. EH]]</f>
        <v>126.14000000000041</v>
      </c>
    </row>
    <row r="1764" spans="2:13" ht="21" customHeight="1" x14ac:dyDescent="0.3">
      <c r="B1764" s="158">
        <v>45563</v>
      </c>
      <c r="C1764" s="156" t="s">
        <v>18</v>
      </c>
      <c r="D1764" s="157" t="s">
        <v>28</v>
      </c>
      <c r="E1764" s="157" t="s">
        <v>19</v>
      </c>
      <c r="F1764" s="121" t="s">
        <v>19</v>
      </c>
      <c r="G1764" s="122">
        <v>0.25</v>
      </c>
      <c r="H1764" s="122">
        <v>1.78</v>
      </c>
      <c r="I1764" s="134">
        <v>1.8</v>
      </c>
      <c r="J1764" s="39">
        <f>Table_ForecastInput[[#This Row],[Quote]]/Table_ForecastInput[[#This Row],[Closer]]-100%</f>
        <v>-1.1111111111111072E-2</v>
      </c>
      <c r="K1764" s="35" t="s">
        <v>303</v>
      </c>
      <c r="L1764" s="20">
        <v>-1</v>
      </c>
      <c r="M1764" s="139">
        <f>M1763+Table_ForecastInput[[#This Row],[gew./verl. EH]]</f>
        <v>125.14000000000041</v>
      </c>
    </row>
    <row r="1765" spans="2:13" ht="21" customHeight="1" x14ac:dyDescent="0.3">
      <c r="B1765" s="158">
        <v>45563</v>
      </c>
      <c r="C1765" s="156" t="s">
        <v>21</v>
      </c>
      <c r="D1765" s="157" t="s">
        <v>258</v>
      </c>
      <c r="E1765" s="157" t="s">
        <v>211</v>
      </c>
      <c r="F1765" s="121" t="s">
        <v>211</v>
      </c>
      <c r="G1765" s="122">
        <v>0.5</v>
      </c>
      <c r="H1765" s="122">
        <v>2.04</v>
      </c>
      <c r="I1765" s="134">
        <v>2.0099999999999998</v>
      </c>
      <c r="J1765" s="39">
        <f>Table_ForecastInput[[#This Row],[Quote]]/Table_ForecastInput[[#This Row],[Closer]]-100%</f>
        <v>1.4925373134328401E-2</v>
      </c>
      <c r="K1765" s="35" t="s">
        <v>319</v>
      </c>
      <c r="L1765" s="20">
        <v>1.04</v>
      </c>
      <c r="M1765" s="139">
        <f>M1764+Table_ForecastInput[[#This Row],[gew./verl. EH]]</f>
        <v>126.18000000000042</v>
      </c>
    </row>
    <row r="1766" spans="2:13" ht="21" customHeight="1" x14ac:dyDescent="0.3">
      <c r="B1766" s="158">
        <v>45563</v>
      </c>
      <c r="C1766" s="156" t="s">
        <v>18</v>
      </c>
      <c r="D1766" s="157" t="s">
        <v>41</v>
      </c>
      <c r="E1766" s="121" t="s">
        <v>71</v>
      </c>
      <c r="F1766" s="121" t="s">
        <v>41</v>
      </c>
      <c r="G1766" s="122">
        <v>-0.5</v>
      </c>
      <c r="H1766" s="122">
        <v>1.93</v>
      </c>
      <c r="I1766" s="134">
        <v>1.83</v>
      </c>
      <c r="J1766" s="39">
        <f>Table_ForecastInput[[#This Row],[Quote]]/Table_ForecastInput[[#This Row],[Closer]]-100%</f>
        <v>5.4644808743169238E-2</v>
      </c>
      <c r="K1766" s="35" t="s">
        <v>306</v>
      </c>
      <c r="L1766" s="20">
        <v>-1</v>
      </c>
      <c r="M1766" s="139">
        <f>M1765+Table_ForecastInput[[#This Row],[gew./verl. EH]]</f>
        <v>125.18000000000042</v>
      </c>
    </row>
    <row r="1767" spans="2:13" ht="21" customHeight="1" x14ac:dyDescent="0.3">
      <c r="B1767" s="158">
        <v>45570</v>
      </c>
      <c r="C1767" s="156" t="s">
        <v>21</v>
      </c>
      <c r="D1767" s="157" t="s">
        <v>52</v>
      </c>
      <c r="E1767" s="157" t="s">
        <v>23</v>
      </c>
      <c r="F1767" s="121" t="s">
        <v>23</v>
      </c>
      <c r="G1767" s="122">
        <v>-0.25</v>
      </c>
      <c r="H1767" s="122">
        <v>1.95</v>
      </c>
      <c r="I1767" s="134">
        <v>2.0099999999999998</v>
      </c>
      <c r="J1767" s="39">
        <f>Table_ForecastInput[[#This Row],[Quote]]/Table_ForecastInput[[#This Row],[Closer]]-100%</f>
        <v>-2.9850746268656581E-2</v>
      </c>
      <c r="K1767" s="35" t="s">
        <v>301</v>
      </c>
      <c r="L1767" s="20">
        <v>0.95</v>
      </c>
      <c r="M1767" s="139">
        <f>M1766+Table_ForecastInput[[#This Row],[gew./verl. EH]]</f>
        <v>126.13000000000042</v>
      </c>
    </row>
    <row r="1768" spans="2:13" ht="21" customHeight="1" x14ac:dyDescent="0.3">
      <c r="B1768" s="158">
        <v>45571</v>
      </c>
      <c r="C1768" s="156" t="s">
        <v>16</v>
      </c>
      <c r="D1768" s="157" t="s">
        <v>87</v>
      </c>
      <c r="E1768" s="157" t="s">
        <v>68</v>
      </c>
      <c r="F1768" s="121" t="s">
        <v>87</v>
      </c>
      <c r="G1768" s="122">
        <v>-0.25</v>
      </c>
      <c r="H1768" s="122">
        <v>1.96</v>
      </c>
      <c r="I1768" s="134">
        <v>1.83</v>
      </c>
      <c r="J1768" s="39">
        <f>Table_ForecastInput[[#This Row],[Quote]]/Table_ForecastInput[[#This Row],[Closer]]-100%</f>
        <v>7.1038251366120075E-2</v>
      </c>
      <c r="K1768" s="35" t="s">
        <v>307</v>
      </c>
      <c r="L1768" s="20">
        <v>-0.5</v>
      </c>
      <c r="M1768" s="139">
        <f>M1767+Table_ForecastInput[[#This Row],[gew./verl. EH]]</f>
        <v>125.63000000000042</v>
      </c>
    </row>
    <row r="1769" spans="2:13" ht="21" customHeight="1" x14ac:dyDescent="0.3">
      <c r="B1769" s="158">
        <v>45571</v>
      </c>
      <c r="C1769" s="156" t="s">
        <v>6</v>
      </c>
      <c r="D1769" s="157" t="s">
        <v>39</v>
      </c>
      <c r="E1769" s="157" t="s">
        <v>79</v>
      </c>
      <c r="F1769" s="121" t="s">
        <v>39</v>
      </c>
      <c r="G1769" s="122">
        <v>0.25</v>
      </c>
      <c r="H1769" s="122">
        <v>1.88</v>
      </c>
      <c r="I1769" s="134">
        <v>1.63</v>
      </c>
      <c r="J1769" s="39">
        <f>Table_ForecastInput[[#This Row],[Quote]]/Table_ForecastInput[[#This Row],[Closer]]-100%</f>
        <v>0.15337423312883436</v>
      </c>
      <c r="K1769" s="35" t="s">
        <v>310</v>
      </c>
      <c r="L1769" s="20">
        <v>0.43999999999999995</v>
      </c>
      <c r="M1769" s="139">
        <f>M1768+Table_ForecastInput[[#This Row],[gew./verl. EH]]</f>
        <v>126.07000000000042</v>
      </c>
    </row>
    <row r="1770" spans="2:13" ht="21" customHeight="1" x14ac:dyDescent="0.3">
      <c r="B1770" s="158">
        <v>45571</v>
      </c>
      <c r="C1770" s="156" t="s">
        <v>18</v>
      </c>
      <c r="D1770" s="157" t="s">
        <v>70</v>
      </c>
      <c r="E1770" s="157" t="s">
        <v>59</v>
      </c>
      <c r="F1770" s="121" t="s">
        <v>70</v>
      </c>
      <c r="G1770" s="122">
        <v>0</v>
      </c>
      <c r="H1770" s="122">
        <v>1.8</v>
      </c>
      <c r="I1770" s="134">
        <v>1.95</v>
      </c>
      <c r="J1770" s="39">
        <f>Table_ForecastInput[[#This Row],[Quote]]/Table_ForecastInput[[#This Row],[Closer]]-100%</f>
        <v>-7.6923076923076872E-2</v>
      </c>
      <c r="K1770" s="35" t="s">
        <v>305</v>
      </c>
      <c r="L1770" s="20">
        <v>0.8</v>
      </c>
      <c r="M1770" s="139">
        <f>M1769+Table_ForecastInput[[#This Row],[gew./verl. EH]]</f>
        <v>126.87000000000042</v>
      </c>
    </row>
    <row r="1771" spans="2:13" ht="21" customHeight="1" x14ac:dyDescent="0.3">
      <c r="B1771" s="158">
        <v>45584</v>
      </c>
      <c r="C1771" s="159" t="s">
        <v>18</v>
      </c>
      <c r="D1771" s="160" t="s">
        <v>296</v>
      </c>
      <c r="E1771" s="160" t="s">
        <v>59</v>
      </c>
      <c r="F1771" s="126" t="s">
        <v>296</v>
      </c>
      <c r="G1771" s="127">
        <v>0</v>
      </c>
      <c r="H1771" s="127">
        <v>1.95</v>
      </c>
      <c r="I1771" s="134">
        <v>1.62</v>
      </c>
      <c r="J1771" s="39">
        <f>Table_ForecastInput[[#This Row],[Quote]]/Table_ForecastInput[[#This Row],[Closer]]-100%</f>
        <v>0.2037037037037035</v>
      </c>
      <c r="K1771" s="35" t="s">
        <v>315</v>
      </c>
      <c r="L1771" s="20">
        <v>-1</v>
      </c>
      <c r="M1771" s="139">
        <f>M1770+Table_ForecastInput[[#This Row],[gew./verl. EH]]</f>
        <v>125.87000000000042</v>
      </c>
    </row>
    <row r="1772" spans="2:13" ht="21" customHeight="1" x14ac:dyDescent="0.3">
      <c r="B1772" s="158">
        <v>45590</v>
      </c>
      <c r="C1772" s="159" t="s">
        <v>21</v>
      </c>
      <c r="D1772" s="160" t="s">
        <v>258</v>
      </c>
      <c r="E1772" s="160" t="s">
        <v>60</v>
      </c>
      <c r="F1772" s="126" t="s">
        <v>60</v>
      </c>
      <c r="G1772" s="127">
        <v>0.25</v>
      </c>
      <c r="H1772" s="127">
        <v>1.93</v>
      </c>
      <c r="I1772" s="134">
        <v>1.82</v>
      </c>
      <c r="J1772" s="39">
        <f>Table_ForecastInput[[#This Row],[Quote]]/Table_ForecastInput[[#This Row],[Closer]]-100%</f>
        <v>6.0439560439560447E-2</v>
      </c>
      <c r="K1772" s="35" t="s">
        <v>306</v>
      </c>
      <c r="L1772" s="20">
        <v>0.46499999999999997</v>
      </c>
      <c r="M1772" s="139">
        <f>M1771+Table_ForecastInput[[#This Row],[gew./verl. EH]]</f>
        <v>126.33500000000042</v>
      </c>
    </row>
    <row r="1773" spans="2:13" ht="21" customHeight="1" x14ac:dyDescent="0.3">
      <c r="B1773" s="158">
        <v>45590</v>
      </c>
      <c r="C1773" s="159" t="s">
        <v>9</v>
      </c>
      <c r="D1773" s="160" t="s">
        <v>61</v>
      </c>
      <c r="E1773" s="160" t="s">
        <v>297</v>
      </c>
      <c r="F1773" s="126" t="s">
        <v>61</v>
      </c>
      <c r="G1773" s="127">
        <v>0</v>
      </c>
      <c r="H1773" s="127">
        <v>1.87</v>
      </c>
      <c r="I1773" s="134">
        <v>1.8</v>
      </c>
      <c r="J1773" s="39">
        <f>Table_ForecastInput[[#This Row],[Quote]]/Table_ForecastInput[[#This Row],[Closer]]-100%</f>
        <v>3.8888888888888973E-2</v>
      </c>
      <c r="K1773" s="35" t="s">
        <v>305</v>
      </c>
      <c r="L1773" s="20">
        <v>0.87000000000000011</v>
      </c>
      <c r="M1773" s="139">
        <f>M1772+Table_ForecastInput[[#This Row],[gew./verl. EH]]</f>
        <v>127.20500000000042</v>
      </c>
    </row>
    <row r="1774" spans="2:13" ht="21" customHeight="1" x14ac:dyDescent="0.3">
      <c r="B1774" s="158">
        <v>45591</v>
      </c>
      <c r="C1774" s="159" t="s">
        <v>21</v>
      </c>
      <c r="D1774" s="160" t="s">
        <v>83</v>
      </c>
      <c r="E1774" s="160" t="s">
        <v>82</v>
      </c>
      <c r="F1774" s="126" t="s">
        <v>83</v>
      </c>
      <c r="G1774" s="127">
        <v>0.5</v>
      </c>
      <c r="H1774" s="127">
        <v>1.97</v>
      </c>
      <c r="I1774" s="134">
        <v>2.0099999999999998</v>
      </c>
      <c r="J1774" s="39">
        <f>Table_ForecastInput[[#This Row],[Quote]]/Table_ForecastInput[[#This Row],[Closer]]-100%</f>
        <v>-1.990049751243772E-2</v>
      </c>
      <c r="K1774" s="35" t="s">
        <v>311</v>
      </c>
      <c r="L1774" s="20">
        <v>0.97</v>
      </c>
      <c r="M1774" s="139">
        <f>M1773+Table_ForecastInput[[#This Row],[gew./verl. EH]]</f>
        <v>128.17500000000044</v>
      </c>
    </row>
    <row r="1775" spans="2:13" ht="21" customHeight="1" x14ac:dyDescent="0.3">
      <c r="B1775" s="158">
        <v>45591</v>
      </c>
      <c r="C1775" s="159" t="s">
        <v>21</v>
      </c>
      <c r="D1775" s="160" t="s">
        <v>295</v>
      </c>
      <c r="E1775" s="160" t="s">
        <v>23</v>
      </c>
      <c r="F1775" s="126" t="s">
        <v>23</v>
      </c>
      <c r="G1775" s="127">
        <v>0</v>
      </c>
      <c r="H1775" s="127">
        <v>2.0499999999999998</v>
      </c>
      <c r="I1775" s="134">
        <v>2.04</v>
      </c>
      <c r="J1775" s="39">
        <f>Table_ForecastInput[[#This Row],[Quote]]/Table_ForecastInput[[#This Row],[Closer]]-100%</f>
        <v>4.9019607843137081E-3</v>
      </c>
      <c r="K1775" s="35" t="s">
        <v>307</v>
      </c>
      <c r="L1775" s="20">
        <v>0</v>
      </c>
      <c r="M1775" s="139">
        <f>M1774+Table_ForecastInput[[#This Row],[gew./verl. EH]]</f>
        <v>128.17500000000044</v>
      </c>
    </row>
    <row r="1776" spans="2:13" ht="21" customHeight="1" x14ac:dyDescent="0.3">
      <c r="B1776" s="158">
        <v>45591</v>
      </c>
      <c r="C1776" s="159" t="s">
        <v>6</v>
      </c>
      <c r="D1776" s="160" t="s">
        <v>79</v>
      </c>
      <c r="E1776" s="160" t="s">
        <v>40</v>
      </c>
      <c r="F1776" s="126" t="s">
        <v>40</v>
      </c>
      <c r="G1776" s="127">
        <v>0.25</v>
      </c>
      <c r="H1776" s="127">
        <v>1.85</v>
      </c>
      <c r="I1776" s="134">
        <v>2.0499999999999998</v>
      </c>
      <c r="J1776" s="39">
        <f>Table_ForecastInput[[#This Row],[Quote]]/Table_ForecastInput[[#This Row],[Closer]]-100%</f>
        <v>-9.7560975609755962E-2</v>
      </c>
      <c r="K1776" s="35" t="s">
        <v>319</v>
      </c>
      <c r="L1776" s="20">
        <v>0.85000000000000009</v>
      </c>
      <c r="M1776" s="139">
        <f>M1775+Table_ForecastInput[[#This Row],[gew./verl. EH]]</f>
        <v>129.02500000000043</v>
      </c>
    </row>
    <row r="1777" spans="2:13" ht="21" customHeight="1" x14ac:dyDescent="0.3">
      <c r="B1777" s="158">
        <v>45592</v>
      </c>
      <c r="C1777" s="159" t="s">
        <v>9</v>
      </c>
      <c r="D1777" s="160" t="s">
        <v>34</v>
      </c>
      <c r="E1777" s="160" t="s">
        <v>89</v>
      </c>
      <c r="F1777" s="126" t="s">
        <v>89</v>
      </c>
      <c r="G1777" s="127">
        <v>0.25</v>
      </c>
      <c r="H1777" s="127">
        <v>1.97</v>
      </c>
      <c r="I1777" s="134">
        <v>1.92</v>
      </c>
      <c r="J1777" s="39">
        <f>Table_ForecastInput[[#This Row],[Quote]]/Table_ForecastInput[[#This Row],[Closer]]-100%</f>
        <v>2.6041666666666741E-2</v>
      </c>
      <c r="K1777" s="35" t="s">
        <v>306</v>
      </c>
      <c r="L1777" s="20">
        <v>0.48499999999999999</v>
      </c>
      <c r="M1777" s="139">
        <f>M1776+Table_ForecastInput[[#This Row],[gew./verl. EH]]</f>
        <v>129.51000000000045</v>
      </c>
    </row>
    <row r="1778" spans="2:13" ht="21" customHeight="1" x14ac:dyDescent="0.3">
      <c r="B1778" s="158">
        <v>45597</v>
      </c>
      <c r="C1778" s="159" t="s">
        <v>18</v>
      </c>
      <c r="D1778" s="160" t="s">
        <v>19</v>
      </c>
      <c r="E1778" s="160" t="s">
        <v>98</v>
      </c>
      <c r="F1778" s="121" t="s">
        <v>98</v>
      </c>
      <c r="G1778" s="127">
        <v>0.25</v>
      </c>
      <c r="H1778" s="127">
        <v>1.8</v>
      </c>
      <c r="I1778" s="134">
        <v>1.86</v>
      </c>
      <c r="J1778" s="39">
        <f>Table_ForecastInput[[#This Row],[Quote]]/Table_ForecastInput[[#This Row],[Closer]]-100%</f>
        <v>-3.2258064516129115E-2</v>
      </c>
      <c r="K1778" s="35" t="s">
        <v>305</v>
      </c>
      <c r="L1778" s="20">
        <v>-1</v>
      </c>
      <c r="M1778" s="139">
        <f>M1777+Table_ForecastInput[[#This Row],[gew./verl. EH]]</f>
        <v>128.51000000000045</v>
      </c>
    </row>
    <row r="1779" spans="2:13" ht="21" customHeight="1" x14ac:dyDescent="0.3">
      <c r="B1779" s="158">
        <v>45598</v>
      </c>
      <c r="C1779" s="159" t="s">
        <v>16</v>
      </c>
      <c r="D1779" s="160" t="s">
        <v>294</v>
      </c>
      <c r="E1779" s="160" t="s">
        <v>65</v>
      </c>
      <c r="F1779" s="121" t="s">
        <v>65</v>
      </c>
      <c r="G1779" s="127">
        <v>0.25</v>
      </c>
      <c r="H1779" s="127">
        <v>2.0099999999999998</v>
      </c>
      <c r="I1779" s="134">
        <v>1.85</v>
      </c>
      <c r="J1779" s="39">
        <f>Table_ForecastInput[[#This Row],[Quote]]/Table_ForecastInput[[#This Row],[Closer]]-100%</f>
        <v>8.6486486486486269E-2</v>
      </c>
      <c r="K1779" s="35" t="s">
        <v>306</v>
      </c>
      <c r="L1779" s="20">
        <v>0.50499999999999989</v>
      </c>
      <c r="M1779" s="139">
        <f>M1778+Table_ForecastInput[[#This Row],[gew./verl. EH]]</f>
        <v>129.01500000000044</v>
      </c>
    </row>
    <row r="1780" spans="2:13" ht="21" customHeight="1" x14ac:dyDescent="0.3">
      <c r="B1780" s="158">
        <v>45598</v>
      </c>
      <c r="C1780" s="159" t="s">
        <v>21</v>
      </c>
      <c r="D1780" s="160" t="s">
        <v>293</v>
      </c>
      <c r="E1780" s="160" t="s">
        <v>211</v>
      </c>
      <c r="F1780" s="121" t="s">
        <v>211</v>
      </c>
      <c r="G1780" s="127">
        <v>0</v>
      </c>
      <c r="H1780" s="127">
        <v>1.9</v>
      </c>
      <c r="I1780" s="134">
        <v>1.8</v>
      </c>
      <c r="J1780" s="39">
        <f>Table_ForecastInput[[#This Row],[Quote]]/Table_ForecastInput[[#This Row],[Closer]]-100%</f>
        <v>5.555555555555558E-2</v>
      </c>
      <c r="K1780" s="35" t="s">
        <v>305</v>
      </c>
      <c r="L1780" s="20">
        <v>-1</v>
      </c>
      <c r="M1780" s="139">
        <f>M1779+Table_ForecastInput[[#This Row],[gew./verl. EH]]</f>
        <v>128.01500000000044</v>
      </c>
    </row>
    <row r="1781" spans="2:13" ht="21" customHeight="1" x14ac:dyDescent="0.3">
      <c r="B1781" s="158">
        <v>45598</v>
      </c>
      <c r="C1781" s="159" t="s">
        <v>16</v>
      </c>
      <c r="D1781" s="160" t="s">
        <v>77</v>
      </c>
      <c r="E1781" s="160" t="s">
        <v>67</v>
      </c>
      <c r="F1781" s="121" t="s">
        <v>67</v>
      </c>
      <c r="G1781" s="127">
        <v>0</v>
      </c>
      <c r="H1781" s="127">
        <v>2.0299999999999998</v>
      </c>
      <c r="I1781" s="134">
        <v>1.92</v>
      </c>
      <c r="J1781" s="39">
        <f>Table_ForecastInput[[#This Row],[Quote]]/Table_ForecastInput[[#This Row],[Closer]]-100%</f>
        <v>5.7291666666666519E-2</v>
      </c>
      <c r="K1781" s="35" t="s">
        <v>305</v>
      </c>
      <c r="L1781" s="20">
        <v>-1</v>
      </c>
      <c r="M1781" s="139">
        <f>M1780+Table_ForecastInput[[#This Row],[gew./verl. EH]]</f>
        <v>127.01500000000044</v>
      </c>
    </row>
    <row r="1782" spans="2:13" ht="21" customHeight="1" x14ac:dyDescent="0.3">
      <c r="B1782" s="158">
        <v>45599</v>
      </c>
      <c r="C1782" s="159" t="s">
        <v>6</v>
      </c>
      <c r="D1782" s="160" t="s">
        <v>252</v>
      </c>
      <c r="E1782" s="160" t="s">
        <v>8</v>
      </c>
      <c r="F1782" s="126" t="s">
        <v>252</v>
      </c>
      <c r="G1782" s="127">
        <v>0.25</v>
      </c>
      <c r="H1782" s="127">
        <v>2.14</v>
      </c>
      <c r="I1782" s="134">
        <v>2.02</v>
      </c>
      <c r="J1782" s="39">
        <f>Table_ForecastInput[[#This Row],[Quote]]/Table_ForecastInput[[#This Row],[Closer]]-100%</f>
        <v>5.9405940594059459E-2</v>
      </c>
      <c r="K1782" s="35" t="s">
        <v>309</v>
      </c>
      <c r="L1782" s="20">
        <v>1.1400000000000001</v>
      </c>
      <c r="M1782" s="139">
        <f>M1781+Table_ForecastInput[[#This Row],[gew./verl. EH]]</f>
        <v>128.15500000000043</v>
      </c>
    </row>
    <row r="1783" spans="2:13" ht="21" customHeight="1" x14ac:dyDescent="0.3">
      <c r="B1783" s="158">
        <v>45599</v>
      </c>
      <c r="C1783" s="159" t="s">
        <v>21</v>
      </c>
      <c r="D1783" s="160" t="s">
        <v>60</v>
      </c>
      <c r="E1783" s="160" t="s">
        <v>69</v>
      </c>
      <c r="F1783" s="126" t="s">
        <v>69</v>
      </c>
      <c r="G1783" s="127">
        <v>0.25</v>
      </c>
      <c r="H1783" s="127">
        <v>1.99</v>
      </c>
      <c r="I1783" s="134">
        <v>1.82</v>
      </c>
      <c r="J1783" s="39">
        <f>Table_ForecastInput[[#This Row],[Quote]]/Table_ForecastInput[[#This Row],[Closer]]-100%</f>
        <v>9.3406593406593297E-2</v>
      </c>
      <c r="K1783" s="35" t="s">
        <v>309</v>
      </c>
      <c r="L1783" s="20">
        <v>-1</v>
      </c>
      <c r="M1783" s="139">
        <f>M1782+Table_ForecastInput[[#This Row],[gew./verl. EH]]</f>
        <v>127.15500000000043</v>
      </c>
    </row>
    <row r="1784" spans="2:13" ht="21" customHeight="1" x14ac:dyDescent="0.3">
      <c r="B1784" s="158">
        <v>45599</v>
      </c>
      <c r="C1784" s="159" t="s">
        <v>16</v>
      </c>
      <c r="D1784" s="160" t="s">
        <v>68</v>
      </c>
      <c r="E1784" s="160" t="s">
        <v>116</v>
      </c>
      <c r="F1784" s="126" t="s">
        <v>116</v>
      </c>
      <c r="G1784" s="127">
        <v>0</v>
      </c>
      <c r="H1784" s="127">
        <v>1.93</v>
      </c>
      <c r="I1784" s="134">
        <v>1.83</v>
      </c>
      <c r="J1784" s="39">
        <f>Table_ForecastInput[[#This Row],[Quote]]/Table_ForecastInput[[#This Row],[Closer]]-100%</f>
        <v>5.4644808743169238E-2</v>
      </c>
      <c r="K1784" s="35" t="s">
        <v>307</v>
      </c>
      <c r="L1784" s="20">
        <v>0</v>
      </c>
      <c r="M1784" s="139">
        <f>M1783+Table_ForecastInput[[#This Row],[gew./verl. EH]]</f>
        <v>127.15500000000043</v>
      </c>
    </row>
    <row r="1785" spans="2:13" ht="21" customHeight="1" x14ac:dyDescent="0.3">
      <c r="B1785" s="158">
        <v>45600</v>
      </c>
      <c r="C1785" s="159" t="s">
        <v>18</v>
      </c>
      <c r="D1785" s="160" t="s">
        <v>55</v>
      </c>
      <c r="E1785" s="160" t="s">
        <v>28</v>
      </c>
      <c r="F1785" s="126" t="s">
        <v>55</v>
      </c>
      <c r="G1785" s="127">
        <v>-0.25</v>
      </c>
      <c r="H1785" s="127">
        <v>1.79</v>
      </c>
      <c r="I1785" s="134">
        <v>1.75</v>
      </c>
      <c r="J1785" s="39">
        <f>Table_ForecastInput[[#This Row],[Quote]]/Table_ForecastInput[[#This Row],[Closer]]-100%</f>
        <v>2.2857142857142909E-2</v>
      </c>
      <c r="K1785" s="35" t="s">
        <v>305</v>
      </c>
      <c r="L1785" s="20">
        <v>0.79</v>
      </c>
      <c r="M1785" s="139">
        <f>M1784+Table_ForecastInput[[#This Row],[gew./verl. EH]]</f>
        <v>127.94500000000043</v>
      </c>
    </row>
    <row r="1786" spans="2:13" ht="21" customHeight="1" x14ac:dyDescent="0.3">
      <c r="B1786" s="158">
        <v>45600</v>
      </c>
      <c r="C1786" s="159" t="s">
        <v>16</v>
      </c>
      <c r="D1786" s="160" t="s">
        <v>75</v>
      </c>
      <c r="E1786" s="160" t="s">
        <v>66</v>
      </c>
      <c r="F1786" s="126" t="s">
        <v>75</v>
      </c>
      <c r="G1786" s="127">
        <v>-0.25</v>
      </c>
      <c r="H1786" s="127">
        <v>1.78</v>
      </c>
      <c r="I1786" s="134">
        <v>1.75</v>
      </c>
      <c r="J1786" s="39">
        <f>Table_ForecastInput[[#This Row],[Quote]]/Table_ForecastInput[[#This Row],[Closer]]-100%</f>
        <v>1.7142857142857126E-2</v>
      </c>
      <c r="K1786" s="35" t="s">
        <v>311</v>
      </c>
      <c r="L1786" s="20">
        <v>0.78</v>
      </c>
      <c r="M1786" s="139">
        <f>M1785+Table_ForecastInput[[#This Row],[gew./verl. EH]]</f>
        <v>128.72500000000042</v>
      </c>
    </row>
    <row r="1787" spans="2:13" ht="21" customHeight="1" x14ac:dyDescent="0.3">
      <c r="B1787" s="158">
        <v>45604</v>
      </c>
      <c r="C1787" s="159" t="s">
        <v>21</v>
      </c>
      <c r="D1787" s="160" t="s">
        <v>298</v>
      </c>
      <c r="E1787" s="160" t="s">
        <v>284</v>
      </c>
      <c r="F1787" s="126" t="s">
        <v>284</v>
      </c>
      <c r="G1787" s="127">
        <v>0.25</v>
      </c>
      <c r="H1787" s="127">
        <v>2</v>
      </c>
      <c r="I1787" s="134">
        <v>1.89</v>
      </c>
      <c r="J1787" s="39">
        <f>Table_ForecastInput[[#This Row],[Quote]]/Table_ForecastInput[[#This Row],[Closer]]-100%</f>
        <v>5.8201058201058364E-2</v>
      </c>
      <c r="K1787" s="35" t="s">
        <v>307</v>
      </c>
      <c r="L1787" s="20">
        <v>0.5</v>
      </c>
      <c r="M1787" s="139">
        <f>M1786+Table_ForecastInput[[#This Row],[gew./verl. EH]]</f>
        <v>129.22500000000042</v>
      </c>
    </row>
    <row r="1788" spans="2:13" ht="21" customHeight="1" x14ac:dyDescent="0.3">
      <c r="B1788" s="158">
        <v>45604</v>
      </c>
      <c r="C1788" s="159" t="s">
        <v>21</v>
      </c>
      <c r="D1788" s="160" t="s">
        <v>62</v>
      </c>
      <c r="E1788" s="160" t="s">
        <v>53</v>
      </c>
      <c r="F1788" s="126" t="s">
        <v>62</v>
      </c>
      <c r="G1788" s="127">
        <v>0</v>
      </c>
      <c r="H1788" s="127">
        <v>1.75</v>
      </c>
      <c r="I1788" s="134">
        <v>1.62</v>
      </c>
      <c r="J1788" s="39">
        <f>Table_ForecastInput[[#This Row],[Quote]]/Table_ForecastInput[[#This Row],[Closer]]-100%</f>
        <v>8.0246913580246826E-2</v>
      </c>
      <c r="K1788" s="35" t="s">
        <v>307</v>
      </c>
      <c r="L1788" s="20">
        <v>0</v>
      </c>
      <c r="M1788" s="139">
        <f>M1787+Table_ForecastInput[[#This Row],[gew./verl. EH]]</f>
        <v>129.22500000000042</v>
      </c>
    </row>
    <row r="1789" spans="2:13" ht="21" customHeight="1" x14ac:dyDescent="0.3">
      <c r="B1789" s="158">
        <v>45605</v>
      </c>
      <c r="C1789" s="159" t="s">
        <v>16</v>
      </c>
      <c r="D1789" s="160" t="s">
        <v>66</v>
      </c>
      <c r="E1789" s="160" t="s">
        <v>190</v>
      </c>
      <c r="F1789" s="126" t="s">
        <v>66</v>
      </c>
      <c r="G1789" s="127">
        <v>0</v>
      </c>
      <c r="H1789" s="127">
        <v>1.83</v>
      </c>
      <c r="I1789" s="134">
        <v>1.87</v>
      </c>
      <c r="J1789" s="39">
        <f>Table_ForecastInput[[#This Row],[Quote]]/Table_ForecastInput[[#This Row],[Closer]]-100%</f>
        <v>-2.1390374331550777E-2</v>
      </c>
      <c r="K1789" s="35" t="s">
        <v>317</v>
      </c>
      <c r="L1789" s="20">
        <v>0.83000000000000007</v>
      </c>
      <c r="M1789" s="139">
        <f>M1788+Table_ForecastInput[[#This Row],[gew./verl. EH]]</f>
        <v>130.05500000000043</v>
      </c>
    </row>
    <row r="1790" spans="2:13" ht="21" customHeight="1" x14ac:dyDescent="0.3">
      <c r="B1790" s="158">
        <v>45606</v>
      </c>
      <c r="C1790" s="161" t="s">
        <v>16</v>
      </c>
      <c r="D1790" s="162" t="s">
        <v>116</v>
      </c>
      <c r="E1790" s="162" t="s">
        <v>138</v>
      </c>
      <c r="F1790" s="121" t="s">
        <v>116</v>
      </c>
      <c r="G1790" s="122">
        <v>0</v>
      </c>
      <c r="H1790" s="163">
        <v>2.12</v>
      </c>
      <c r="I1790" s="134">
        <v>2.04</v>
      </c>
      <c r="J1790" s="39">
        <f>Table_ForecastInput[[#This Row],[Quote]]/Table_ForecastInput[[#This Row],[Closer]]-100%</f>
        <v>3.9215686274509887E-2</v>
      </c>
      <c r="K1790" s="35" t="s">
        <v>306</v>
      </c>
      <c r="L1790" s="20">
        <v>0</v>
      </c>
      <c r="M1790" s="139">
        <f>M1789+Table_ForecastInput[[#This Row],[gew./verl. EH]]</f>
        <v>130.05500000000043</v>
      </c>
    </row>
    <row r="1791" spans="2:13" ht="21" customHeight="1" x14ac:dyDescent="0.3">
      <c r="B1791" s="158">
        <v>45606</v>
      </c>
      <c r="C1791" s="161" t="s">
        <v>21</v>
      </c>
      <c r="D1791" s="162" t="s">
        <v>37</v>
      </c>
      <c r="E1791" s="162" t="s">
        <v>24</v>
      </c>
      <c r="F1791" s="121" t="s">
        <v>24</v>
      </c>
      <c r="G1791" s="122">
        <v>0.5</v>
      </c>
      <c r="H1791" s="163">
        <v>1.99</v>
      </c>
      <c r="I1791" s="134">
        <v>2.08</v>
      </c>
      <c r="J1791" s="39">
        <f>Table_ForecastInput[[#This Row],[Quote]]/Table_ForecastInput[[#This Row],[Closer]]-100%</f>
        <v>-4.3269230769230838E-2</v>
      </c>
      <c r="K1791" s="35" t="s">
        <v>316</v>
      </c>
      <c r="L1791" s="20">
        <v>0.99</v>
      </c>
      <c r="M1791" s="139">
        <f>M1790+Table_ForecastInput[[#This Row],[gew./verl. EH]]</f>
        <v>131.04500000000044</v>
      </c>
    </row>
    <row r="1792" spans="2:13" ht="21" customHeight="1" x14ac:dyDescent="0.3">
      <c r="B1792" s="158">
        <v>45619</v>
      </c>
      <c r="C1792" s="161" t="s">
        <v>21</v>
      </c>
      <c r="D1792" s="162" t="s">
        <v>22</v>
      </c>
      <c r="E1792" s="162" t="s">
        <v>80</v>
      </c>
      <c r="F1792" s="121" t="s">
        <v>22</v>
      </c>
      <c r="G1792" s="122">
        <v>0.5</v>
      </c>
      <c r="H1792" s="163">
        <v>1.81</v>
      </c>
      <c r="I1792" s="134">
        <v>1.67</v>
      </c>
      <c r="J1792" s="39">
        <f>Table_ForecastInput[[#This Row],[Quote]]/Table_ForecastInput[[#This Row],[Closer]]-100%</f>
        <v>8.3832335329341312E-2</v>
      </c>
      <c r="K1792" s="35" t="s">
        <v>322</v>
      </c>
      <c r="L1792" s="20">
        <v>0.81</v>
      </c>
      <c r="M1792" s="139">
        <f>M1791+Table_ForecastInput[[#This Row],[gew./verl. EH]]</f>
        <v>131.85500000000044</v>
      </c>
    </row>
    <row r="1793" spans="2:13" ht="21" customHeight="1" x14ac:dyDescent="0.3">
      <c r="B1793" s="158">
        <v>45619</v>
      </c>
      <c r="C1793" s="161" t="s">
        <v>18</v>
      </c>
      <c r="D1793" s="162" t="s">
        <v>278</v>
      </c>
      <c r="E1793" s="162" t="s">
        <v>98</v>
      </c>
      <c r="F1793" s="162" t="s">
        <v>278</v>
      </c>
      <c r="G1793" s="122">
        <v>0</v>
      </c>
      <c r="H1793" s="163">
        <v>2.06</v>
      </c>
      <c r="I1793" s="134">
        <v>1.89</v>
      </c>
      <c r="J1793" s="39">
        <f>Table_ForecastInput[[#This Row],[Quote]]/Table_ForecastInput[[#This Row],[Closer]]-100%</f>
        <v>8.9947089947089998E-2</v>
      </c>
      <c r="K1793" s="35" t="s">
        <v>316</v>
      </c>
      <c r="L1793" s="20">
        <v>-1</v>
      </c>
      <c r="M1793" s="139">
        <f>M1792+Table_ForecastInput[[#This Row],[gew./verl. EH]]</f>
        <v>130.85500000000044</v>
      </c>
    </row>
    <row r="1794" spans="2:13" ht="21" customHeight="1" x14ac:dyDescent="0.3">
      <c r="B1794" s="158">
        <v>45626</v>
      </c>
      <c r="C1794" s="161" t="s">
        <v>21</v>
      </c>
      <c r="D1794" s="162" t="s">
        <v>69</v>
      </c>
      <c r="E1794" s="121" t="s">
        <v>37</v>
      </c>
      <c r="F1794" s="121" t="s">
        <v>69</v>
      </c>
      <c r="G1794" s="122">
        <v>0.25</v>
      </c>
      <c r="H1794" s="163">
        <v>1.9</v>
      </c>
      <c r="I1794" s="134">
        <v>1.57</v>
      </c>
      <c r="J1794" s="39">
        <f>Table_ForecastInput[[#This Row],[Quote]]/Table_ForecastInput[[#This Row],[Closer]]-100%</f>
        <v>0.21019108280254772</v>
      </c>
      <c r="K1794" s="35" t="s">
        <v>310</v>
      </c>
      <c r="L1794" s="20">
        <v>0.44999999999999996</v>
      </c>
      <c r="M1794" s="139">
        <f>M1793+Table_ForecastInput[[#This Row],[gew./verl. EH]]</f>
        <v>131.30500000000043</v>
      </c>
    </row>
    <row r="1795" spans="2:13" ht="21" customHeight="1" x14ac:dyDescent="0.3">
      <c r="B1795" s="164">
        <v>45626</v>
      </c>
      <c r="C1795" s="161" t="s">
        <v>16</v>
      </c>
      <c r="D1795" s="162" t="s">
        <v>17</v>
      </c>
      <c r="E1795" s="162" t="s">
        <v>190</v>
      </c>
      <c r="F1795" s="121" t="s">
        <v>17</v>
      </c>
      <c r="G1795" s="122">
        <v>0</v>
      </c>
      <c r="H1795" s="163">
        <v>2.11</v>
      </c>
      <c r="I1795" s="134">
        <v>1.92</v>
      </c>
      <c r="J1795" s="39">
        <f>Table_ForecastInput[[#This Row],[Quote]]/Table_ForecastInput[[#This Row],[Closer]]-100%</f>
        <v>9.8958333333333259E-2</v>
      </c>
      <c r="K1795" s="35" t="s">
        <v>312</v>
      </c>
      <c r="L1795" s="20">
        <v>-1</v>
      </c>
      <c r="M1795" s="139">
        <f>M1794+Table_ForecastInput[[#This Row],[gew./verl. EH]]</f>
        <v>130.30500000000043</v>
      </c>
    </row>
    <row r="1796" spans="2:13" ht="21" customHeight="1" x14ac:dyDescent="0.3">
      <c r="B1796" s="164">
        <v>45627</v>
      </c>
      <c r="C1796" s="161" t="s">
        <v>18</v>
      </c>
      <c r="D1796" s="162" t="s">
        <v>76</v>
      </c>
      <c r="E1796" s="162" t="s">
        <v>20</v>
      </c>
      <c r="F1796" s="121" t="s">
        <v>20</v>
      </c>
      <c r="G1796" s="122">
        <v>0.5</v>
      </c>
      <c r="H1796" s="163">
        <v>2.0299999999999998</v>
      </c>
      <c r="I1796" s="134">
        <v>2.0499999999999998</v>
      </c>
      <c r="J1796" s="39">
        <f>Table_ForecastInput[[#This Row],[Quote]]/Table_ForecastInput[[#This Row],[Closer]]-100%</f>
        <v>-9.7560975609756184E-3</v>
      </c>
      <c r="K1796" s="35" t="s">
        <v>310</v>
      </c>
      <c r="L1796" s="20">
        <v>1.0299999999999998</v>
      </c>
      <c r="M1796" s="139">
        <f>M1795+Table_ForecastInput[[#This Row],[gew./verl. EH]]</f>
        <v>131.33500000000043</v>
      </c>
    </row>
    <row r="1797" spans="2:13" ht="21" customHeight="1" x14ac:dyDescent="0.3">
      <c r="B1797" s="164">
        <v>45627</v>
      </c>
      <c r="C1797" s="161" t="s">
        <v>16</v>
      </c>
      <c r="D1797" s="162" t="s">
        <v>118</v>
      </c>
      <c r="E1797" s="162" t="s">
        <v>86</v>
      </c>
      <c r="F1797" s="121" t="s">
        <v>118</v>
      </c>
      <c r="G1797" s="122">
        <v>-0.25</v>
      </c>
      <c r="H1797" s="163">
        <v>1.81</v>
      </c>
      <c r="I1797" s="134">
        <v>1.72</v>
      </c>
      <c r="J1797" s="39">
        <f>Table_ForecastInput[[#This Row],[Quote]]/Table_ForecastInput[[#This Row],[Closer]]-100%</f>
        <v>5.232558139534893E-2</v>
      </c>
      <c r="K1797" s="35" t="s">
        <v>303</v>
      </c>
      <c r="L1797" s="20">
        <v>0.81</v>
      </c>
      <c r="M1797" s="139">
        <f>M1796+Table_ForecastInput[[#This Row],[gew./verl. EH]]</f>
        <v>132.14500000000044</v>
      </c>
    </row>
    <row r="1798" spans="2:13" ht="21" customHeight="1" x14ac:dyDescent="0.3">
      <c r="B1798" s="164">
        <v>45627</v>
      </c>
      <c r="C1798" s="161" t="s">
        <v>18</v>
      </c>
      <c r="D1798" s="162" t="s">
        <v>41</v>
      </c>
      <c r="E1798" s="162" t="s">
        <v>96</v>
      </c>
      <c r="F1798" s="121" t="s">
        <v>96</v>
      </c>
      <c r="G1798" s="122">
        <v>0</v>
      </c>
      <c r="H1798" s="163">
        <v>1.89</v>
      </c>
      <c r="I1798" s="134">
        <v>1.67</v>
      </c>
      <c r="J1798" s="39">
        <f>Table_ForecastInput[[#This Row],[Quote]]/Table_ForecastInput[[#This Row],[Closer]]-100%</f>
        <v>0.13173652694610771</v>
      </c>
      <c r="K1798" s="35" t="s">
        <v>315</v>
      </c>
      <c r="L1798" s="20">
        <v>0.8899999999999999</v>
      </c>
      <c r="M1798" s="139">
        <f>M1797+Table_ForecastInput[[#This Row],[gew./verl. EH]]</f>
        <v>133.03500000000042</v>
      </c>
    </row>
    <row r="1799" spans="2:13" ht="21" customHeight="1" x14ac:dyDescent="0.3">
      <c r="B1799" s="164">
        <v>45633</v>
      </c>
      <c r="C1799" s="161" t="s">
        <v>21</v>
      </c>
      <c r="D1799" s="162" t="s">
        <v>97</v>
      </c>
      <c r="E1799" s="162" t="s">
        <v>116</v>
      </c>
      <c r="F1799" s="121" t="s">
        <v>116</v>
      </c>
      <c r="G1799" s="122">
        <v>-0.25</v>
      </c>
      <c r="H1799" s="163">
        <v>1.84</v>
      </c>
      <c r="I1799" s="134">
        <v>1.72</v>
      </c>
      <c r="J1799" s="39">
        <f>Table_ForecastInput[[#This Row],[Quote]]/Table_ForecastInput[[#This Row],[Closer]]-100%</f>
        <v>6.976744186046524E-2</v>
      </c>
      <c r="K1799" s="35" t="s">
        <v>327</v>
      </c>
      <c r="L1799" s="20">
        <v>0.84000000000000008</v>
      </c>
      <c r="M1799" s="139">
        <f>M1798+Table_ForecastInput[[#This Row],[gew./verl. EH]]</f>
        <v>133.87500000000043</v>
      </c>
    </row>
    <row r="1800" spans="2:13" ht="21" customHeight="1" x14ac:dyDescent="0.3">
      <c r="B1800" s="164">
        <v>45634</v>
      </c>
      <c r="C1800" s="161" t="s">
        <v>21</v>
      </c>
      <c r="D1800" s="162" t="s">
        <v>54</v>
      </c>
      <c r="E1800" s="162" t="s">
        <v>41</v>
      </c>
      <c r="F1800" s="121" t="s">
        <v>54</v>
      </c>
      <c r="G1800" s="122">
        <v>-0.25</v>
      </c>
      <c r="H1800" s="163">
        <v>1.89</v>
      </c>
      <c r="I1800" s="134">
        <v>1.69</v>
      </c>
      <c r="J1800" s="39">
        <f>Table_ForecastInput[[#This Row],[Quote]]/Table_ForecastInput[[#This Row],[Closer]]-100%</f>
        <v>0.11834319526627213</v>
      </c>
      <c r="K1800" s="35" t="s">
        <v>300</v>
      </c>
      <c r="L1800" s="20">
        <v>-1</v>
      </c>
      <c r="M1800" s="139">
        <f>M1799+Table_ForecastInput[[#This Row],[gew./verl. EH]]</f>
        <v>132.87500000000043</v>
      </c>
    </row>
    <row r="1801" spans="2:13" ht="21" customHeight="1" x14ac:dyDescent="0.3">
      <c r="B1801" s="164">
        <v>45634</v>
      </c>
      <c r="C1801" s="161" t="s">
        <v>6</v>
      </c>
      <c r="D1801" s="162" t="s">
        <v>35</v>
      </c>
      <c r="E1801" s="162" t="s">
        <v>299</v>
      </c>
      <c r="F1801" s="121" t="s">
        <v>35</v>
      </c>
      <c r="G1801" s="122">
        <v>0</v>
      </c>
      <c r="H1801" s="163">
        <v>2</v>
      </c>
      <c r="I1801" s="134">
        <v>1.74</v>
      </c>
      <c r="J1801" s="39">
        <f>Table_ForecastInput[[#This Row],[Quote]]/Table_ForecastInput[[#This Row],[Closer]]-100%</f>
        <v>0.14942528735632177</v>
      </c>
      <c r="K1801" s="35" t="s">
        <v>310</v>
      </c>
      <c r="L1801" s="20">
        <v>0</v>
      </c>
      <c r="M1801" s="139">
        <f>M1800+Table_ForecastInput[[#This Row],[gew./verl. EH]]</f>
        <v>132.87500000000043</v>
      </c>
    </row>
    <row r="1802" spans="2:13" ht="21" customHeight="1" x14ac:dyDescent="0.3">
      <c r="B1802" s="164">
        <v>45639</v>
      </c>
      <c r="C1802" s="161" t="s">
        <v>21</v>
      </c>
      <c r="D1802" s="162" t="s">
        <v>53</v>
      </c>
      <c r="E1802" s="162" t="s">
        <v>23</v>
      </c>
      <c r="F1802" s="121" t="s">
        <v>23</v>
      </c>
      <c r="G1802" s="122">
        <v>0.25</v>
      </c>
      <c r="H1802" s="163">
        <v>1.91</v>
      </c>
      <c r="I1802" s="134">
        <v>2</v>
      </c>
      <c r="J1802" s="39">
        <f>Table_ForecastInput[[#This Row],[Quote]]/Table_ForecastInput[[#This Row],[Closer]]-100%</f>
        <v>-4.500000000000004E-2</v>
      </c>
      <c r="K1802" s="35" t="s">
        <v>317</v>
      </c>
      <c r="L1802" s="20">
        <v>-1</v>
      </c>
      <c r="M1802" s="139">
        <f>M1801+Table_ForecastInput[[#This Row],[gew./verl. EH]]</f>
        <v>131.87500000000043</v>
      </c>
    </row>
    <row r="1803" spans="2:13" ht="21" customHeight="1" x14ac:dyDescent="0.3">
      <c r="B1803" s="164">
        <v>45639</v>
      </c>
      <c r="C1803" s="161" t="s">
        <v>9</v>
      </c>
      <c r="D1803" s="162" t="s">
        <v>89</v>
      </c>
      <c r="E1803" s="162" t="s">
        <v>61</v>
      </c>
      <c r="F1803" s="121" t="s">
        <v>61</v>
      </c>
      <c r="G1803" s="122">
        <v>0.25</v>
      </c>
      <c r="H1803" s="163">
        <v>2.2200000000000002</v>
      </c>
      <c r="I1803" s="134">
        <v>2</v>
      </c>
      <c r="J1803" s="39">
        <f>Table_ForecastInput[[#This Row],[Quote]]/Table_ForecastInput[[#This Row],[Closer]]-100%</f>
        <v>0.1100000000000001</v>
      </c>
      <c r="K1803" s="35" t="s">
        <v>300</v>
      </c>
      <c r="L1803" s="20">
        <v>1.2200000000000002</v>
      </c>
      <c r="M1803" s="139">
        <f>M1802+Table_ForecastInput[[#This Row],[gew./verl. EH]]</f>
        <v>133.09500000000043</v>
      </c>
    </row>
    <row r="1804" spans="2:13" ht="21" customHeight="1" x14ac:dyDescent="0.3">
      <c r="B1804" s="164">
        <v>45640</v>
      </c>
      <c r="C1804" s="161" t="s">
        <v>21</v>
      </c>
      <c r="D1804" s="162" t="s">
        <v>295</v>
      </c>
      <c r="E1804" s="162" t="s">
        <v>69</v>
      </c>
      <c r="F1804" s="121" t="s">
        <v>69</v>
      </c>
      <c r="G1804" s="122">
        <v>0</v>
      </c>
      <c r="H1804" s="163">
        <v>1.9</v>
      </c>
      <c r="I1804" s="134">
        <v>1.83</v>
      </c>
      <c r="J1804" s="39">
        <f>Table_ForecastInput[[#This Row],[Quote]]/Table_ForecastInput[[#This Row],[Closer]]-100%</f>
        <v>3.82513661202184E-2</v>
      </c>
      <c r="K1804" s="35" t="s">
        <v>319</v>
      </c>
      <c r="L1804" s="20">
        <v>0.89999999999999991</v>
      </c>
      <c r="M1804" s="139">
        <f>M1803+Table_ForecastInput[[#This Row],[gew./verl. EH]]</f>
        <v>133.99500000000043</v>
      </c>
    </row>
    <row r="1805" spans="2:13" ht="21" customHeight="1" x14ac:dyDescent="0.3">
      <c r="B1805" s="164">
        <v>45641</v>
      </c>
      <c r="C1805" s="161" t="s">
        <v>9</v>
      </c>
      <c r="D1805" s="162" t="s">
        <v>299</v>
      </c>
      <c r="E1805" s="162" t="s">
        <v>58</v>
      </c>
      <c r="F1805" s="121" t="s">
        <v>58</v>
      </c>
      <c r="G1805" s="122">
        <v>-0.25</v>
      </c>
      <c r="H1805" s="163">
        <v>1.96</v>
      </c>
      <c r="I1805" s="134">
        <v>2.25</v>
      </c>
      <c r="J1805" s="39">
        <f>Table_ForecastInput[[#This Row],[Quote]]/Table_ForecastInput[[#This Row],[Closer]]-100%</f>
        <v>-0.12888888888888894</v>
      </c>
      <c r="K1805" s="35" t="s">
        <v>311</v>
      </c>
      <c r="L1805" s="20">
        <v>-1</v>
      </c>
      <c r="M1805" s="139">
        <f>M1804+Table_ForecastInput[[#This Row],[gew./verl. EH]]</f>
        <v>132.99500000000043</v>
      </c>
    </row>
    <row r="1806" spans="2:13" ht="21" customHeight="1" x14ac:dyDescent="0.3">
      <c r="B1806" s="164">
        <v>45647</v>
      </c>
      <c r="C1806" s="161" t="s">
        <v>18</v>
      </c>
      <c r="D1806" s="162" t="s">
        <v>28</v>
      </c>
      <c r="E1806" s="162" t="s">
        <v>98</v>
      </c>
      <c r="F1806" s="121" t="s">
        <v>28</v>
      </c>
      <c r="G1806" s="122">
        <v>-0.25</v>
      </c>
      <c r="H1806" s="163">
        <v>1.96</v>
      </c>
      <c r="I1806" s="134">
        <v>1.92</v>
      </c>
      <c r="J1806" s="39">
        <f>Table_ForecastInput[[#This Row],[Quote]]/Table_ForecastInput[[#This Row],[Closer]]-100%</f>
        <v>2.0833333333333259E-2</v>
      </c>
      <c r="K1806" s="35" t="s">
        <v>300</v>
      </c>
      <c r="L1806" s="20">
        <v>-1</v>
      </c>
      <c r="M1806" s="139">
        <f>M1805+Table_ForecastInput[[#This Row],[gew./verl. EH]]</f>
        <v>131.99500000000043</v>
      </c>
    </row>
    <row r="1807" spans="2:13" ht="21" customHeight="1" x14ac:dyDescent="0.3">
      <c r="B1807" s="164">
        <v>45647</v>
      </c>
      <c r="C1807" s="161" t="s">
        <v>9</v>
      </c>
      <c r="D1807" s="162" t="s">
        <v>61</v>
      </c>
      <c r="E1807" s="162" t="s">
        <v>85</v>
      </c>
      <c r="F1807" s="121" t="s">
        <v>85</v>
      </c>
      <c r="G1807" s="122">
        <v>-0.25</v>
      </c>
      <c r="H1807" s="163">
        <v>2.1</v>
      </c>
      <c r="I1807" s="134">
        <v>2.0099999999999998</v>
      </c>
      <c r="J1807" s="39">
        <f>Table_ForecastInput[[#This Row],[Quote]]/Table_ForecastInput[[#This Row],[Closer]]-100%</f>
        <v>4.4776119402985204E-2</v>
      </c>
      <c r="K1807" s="35" t="s">
        <v>319</v>
      </c>
      <c r="L1807" s="20">
        <v>1.1000000000000001</v>
      </c>
      <c r="M1807" s="139">
        <f>M1806+Table_ForecastInput[[#This Row],[gew./verl. EH]]</f>
        <v>133.09500000000043</v>
      </c>
    </row>
    <row r="1808" spans="2:13" ht="21" customHeight="1" x14ac:dyDescent="0.3">
      <c r="B1808" s="164">
        <v>45647</v>
      </c>
      <c r="C1808" s="161" t="s">
        <v>21</v>
      </c>
      <c r="D1808" s="162" t="s">
        <v>69</v>
      </c>
      <c r="E1808" s="162" t="s">
        <v>62</v>
      </c>
      <c r="F1808" s="121" t="s">
        <v>69</v>
      </c>
      <c r="G1808" s="122">
        <v>-0.25</v>
      </c>
      <c r="H1808" s="163">
        <v>1.82</v>
      </c>
      <c r="I1808" s="134">
        <v>1.93</v>
      </c>
      <c r="J1808" s="39">
        <f>Table_ForecastInput[[#This Row],[Quote]]/Table_ForecastInput[[#This Row],[Closer]]-100%</f>
        <v>-5.6994818652849721E-2</v>
      </c>
      <c r="K1808" s="35" t="s">
        <v>308</v>
      </c>
      <c r="L1808" s="20">
        <v>0.82000000000000006</v>
      </c>
      <c r="M1808" s="139">
        <f>M1807+Table_ForecastInput[[#This Row],[gew./verl. EH]]</f>
        <v>133.91500000000042</v>
      </c>
    </row>
    <row r="1809" spans="2:13" ht="21" customHeight="1" x14ac:dyDescent="0.3">
      <c r="B1809" s="164">
        <v>45647</v>
      </c>
      <c r="C1809" s="161" t="s">
        <v>16</v>
      </c>
      <c r="D1809" s="162" t="s">
        <v>87</v>
      </c>
      <c r="E1809" s="162" t="s">
        <v>86</v>
      </c>
      <c r="F1809" s="121" t="s">
        <v>87</v>
      </c>
      <c r="G1809" s="122">
        <v>0.25</v>
      </c>
      <c r="H1809" s="163">
        <v>2.0299999999999998</v>
      </c>
      <c r="I1809" s="134">
        <v>1.92</v>
      </c>
      <c r="J1809" s="39">
        <f>Table_ForecastInput[[#This Row],[Quote]]/Table_ForecastInput[[#This Row],[Closer]]-100%</f>
        <v>5.7291666666666519E-2</v>
      </c>
      <c r="K1809" s="35" t="s">
        <v>311</v>
      </c>
      <c r="L1809" s="20">
        <v>1.0299999999999998</v>
      </c>
      <c r="M1809" s="139">
        <f>M1808+Table_ForecastInput[[#This Row],[gew./verl. EH]]</f>
        <v>134.94500000000042</v>
      </c>
    </row>
    <row r="1810" spans="2:13" ht="21" customHeight="1" x14ac:dyDescent="0.3">
      <c r="B1810" s="164">
        <v>45647</v>
      </c>
      <c r="C1810" s="161" t="s">
        <v>16</v>
      </c>
      <c r="D1810" s="162" t="s">
        <v>81</v>
      </c>
      <c r="E1810" s="162" t="s">
        <v>74</v>
      </c>
      <c r="F1810" s="121" t="s">
        <v>74</v>
      </c>
      <c r="G1810" s="122">
        <v>0</v>
      </c>
      <c r="H1810" s="163">
        <v>1.82</v>
      </c>
      <c r="I1810" s="134">
        <v>1.72</v>
      </c>
      <c r="J1810" s="39">
        <f>Table_ForecastInput[[#This Row],[Quote]]/Table_ForecastInput[[#This Row],[Closer]]-100%</f>
        <v>5.8139534883721034E-2</v>
      </c>
      <c r="K1810" s="35" t="s">
        <v>306</v>
      </c>
      <c r="L1810" s="20">
        <v>0</v>
      </c>
      <c r="M1810" s="139">
        <f>M1809+Table_ForecastInput[[#This Row],[gew./verl. EH]]</f>
        <v>134.94500000000042</v>
      </c>
    </row>
    <row r="1811" spans="2:13" ht="21" customHeight="1" x14ac:dyDescent="0.3">
      <c r="B1811" s="164">
        <v>45648</v>
      </c>
      <c r="C1811" s="161" t="s">
        <v>9</v>
      </c>
      <c r="D1811" s="162" t="s">
        <v>35</v>
      </c>
      <c r="E1811" s="162" t="s">
        <v>92</v>
      </c>
      <c r="F1811" s="121" t="s">
        <v>35</v>
      </c>
      <c r="G1811" s="122">
        <v>0</v>
      </c>
      <c r="H1811" s="163">
        <v>1.81</v>
      </c>
      <c r="I1811" s="134">
        <v>1.76</v>
      </c>
      <c r="J1811" s="39">
        <f>Table_ForecastInput[[#This Row],[Quote]]/Table_ForecastInput[[#This Row],[Closer]]-100%</f>
        <v>2.8409090909090828E-2</v>
      </c>
      <c r="K1811" s="35" t="s">
        <v>311</v>
      </c>
      <c r="L1811" s="20">
        <v>0.81</v>
      </c>
      <c r="M1811" s="139">
        <f>M1810+Table_ForecastInput[[#This Row],[gew./verl. EH]]</f>
        <v>135.75500000000042</v>
      </c>
    </row>
    <row r="1812" spans="2:13" ht="21" customHeight="1" x14ac:dyDescent="0.3">
      <c r="B1812" s="164">
        <v>45648</v>
      </c>
      <c r="C1812" s="161" t="s">
        <v>21</v>
      </c>
      <c r="D1812" s="162" t="s">
        <v>23</v>
      </c>
      <c r="E1812" s="162" t="s">
        <v>82</v>
      </c>
      <c r="F1812" s="121" t="s">
        <v>23</v>
      </c>
      <c r="G1812" s="127">
        <v>0.25</v>
      </c>
      <c r="H1812" s="163">
        <v>1.91</v>
      </c>
      <c r="I1812" s="134">
        <v>1.97</v>
      </c>
      <c r="J1812" s="39">
        <f>Table_ForecastInput[[#This Row],[Quote]]/Table_ForecastInput[[#This Row],[Closer]]-100%</f>
        <v>-3.0456852791878153E-2</v>
      </c>
      <c r="K1812" s="35" t="s">
        <v>301</v>
      </c>
      <c r="L1812" s="20">
        <v>-1</v>
      </c>
      <c r="M1812" s="139">
        <f>M1811+Table_ForecastInput[[#This Row],[gew./verl. EH]]</f>
        <v>134.75500000000042</v>
      </c>
    </row>
    <row r="1813" spans="2:13" ht="21" customHeight="1" x14ac:dyDescent="0.3">
      <c r="B1813" s="164">
        <v>45652</v>
      </c>
      <c r="C1813" s="161" t="s">
        <v>16</v>
      </c>
      <c r="D1813" s="162" t="s">
        <v>260</v>
      </c>
      <c r="E1813" s="162" t="s">
        <v>97</v>
      </c>
      <c r="F1813" s="121" t="s">
        <v>97</v>
      </c>
      <c r="G1813" s="127">
        <v>0.25</v>
      </c>
      <c r="H1813" s="163">
        <v>1.92</v>
      </c>
      <c r="I1813" s="134">
        <v>1.97</v>
      </c>
      <c r="J1813" s="39">
        <f>Table_ForecastInput[[#This Row],[Quote]]/Table_ForecastInput[[#This Row],[Closer]]-100%</f>
        <v>-2.5380710659898553E-2</v>
      </c>
      <c r="K1813" s="35" t="s">
        <v>305</v>
      </c>
      <c r="L1813" s="20">
        <v>-1</v>
      </c>
      <c r="M1813" s="139">
        <f>M1812+Table_ForecastInput[[#This Row],[gew./verl. EH]]</f>
        <v>133.75500000000042</v>
      </c>
    </row>
    <row r="1814" spans="2:13" ht="21" customHeight="1" x14ac:dyDescent="0.3">
      <c r="B1814" s="164">
        <v>45654</v>
      </c>
      <c r="C1814" s="161" t="s">
        <v>9</v>
      </c>
      <c r="D1814" s="162" t="s">
        <v>89</v>
      </c>
      <c r="E1814" s="162" t="s">
        <v>15</v>
      </c>
      <c r="F1814" s="121" t="s">
        <v>15</v>
      </c>
      <c r="G1814" s="127">
        <v>0.25</v>
      </c>
      <c r="H1814" s="163">
        <v>1.78</v>
      </c>
      <c r="I1814" s="134">
        <v>1.65</v>
      </c>
      <c r="J1814" s="39">
        <f>Table_ForecastInput[[#This Row],[Quote]]/Table_ForecastInput[[#This Row],[Closer]]-100%</f>
        <v>7.8787878787878851E-2</v>
      </c>
      <c r="K1814" s="35" t="s">
        <v>315</v>
      </c>
      <c r="L1814" s="20">
        <v>0.78</v>
      </c>
      <c r="M1814" s="139">
        <f>M1813+Table_ForecastInput[[#This Row],[gew./verl. EH]]</f>
        <v>134.53500000000042</v>
      </c>
    </row>
    <row r="1815" spans="2:13" ht="21" customHeight="1" x14ac:dyDescent="0.3">
      <c r="B1815" s="164">
        <v>45654</v>
      </c>
      <c r="C1815" s="161" t="s">
        <v>9</v>
      </c>
      <c r="D1815" s="162" t="s">
        <v>63</v>
      </c>
      <c r="E1815" s="162" t="s">
        <v>31</v>
      </c>
      <c r="F1815" s="121" t="s">
        <v>63</v>
      </c>
      <c r="G1815" s="127">
        <v>0.25</v>
      </c>
      <c r="H1815" s="163">
        <v>1.85</v>
      </c>
      <c r="I1815" s="134">
        <v>1.78</v>
      </c>
      <c r="J1815" s="39">
        <f>Table_ForecastInput[[#This Row],[Quote]]/Table_ForecastInput[[#This Row],[Closer]]-100%</f>
        <v>3.9325842696629199E-2</v>
      </c>
      <c r="K1815" s="35" t="s">
        <v>306</v>
      </c>
      <c r="L1815" s="20">
        <v>0.42500000000000004</v>
      </c>
      <c r="M1815" s="139">
        <f>M1814+Table_ForecastInput[[#This Row],[gew./verl. EH]]</f>
        <v>134.96000000000043</v>
      </c>
    </row>
    <row r="1816" spans="2:13" ht="21" customHeight="1" x14ac:dyDescent="0.3">
      <c r="B1816" s="164">
        <v>45655</v>
      </c>
      <c r="C1816" s="161" t="s">
        <v>16</v>
      </c>
      <c r="D1816" s="162" t="s">
        <v>75</v>
      </c>
      <c r="E1816" s="162" t="s">
        <v>190</v>
      </c>
      <c r="F1816" s="121" t="s">
        <v>75</v>
      </c>
      <c r="G1816" s="127">
        <v>0</v>
      </c>
      <c r="H1816" s="163">
        <v>1.74</v>
      </c>
      <c r="I1816" s="134">
        <v>1.57</v>
      </c>
      <c r="J1816" s="39">
        <f>Table_ForecastInput[[#This Row],[Quote]]/Table_ForecastInput[[#This Row],[Closer]]-100%</f>
        <v>0.10828025477707004</v>
      </c>
      <c r="K1816" s="35" t="s">
        <v>310</v>
      </c>
      <c r="L1816" s="20">
        <v>0</v>
      </c>
      <c r="M1816" s="139">
        <f>M1815+Table_ForecastInput[[#This Row],[gew./verl. EH]]</f>
        <v>134.96000000000043</v>
      </c>
    </row>
    <row r="1817" spans="2:13" ht="21" customHeight="1" x14ac:dyDescent="0.3">
      <c r="B1817" s="165">
        <v>45660</v>
      </c>
      <c r="C1817" s="161" t="s">
        <v>6</v>
      </c>
      <c r="D1817" s="162" t="s">
        <v>7</v>
      </c>
      <c r="E1817" s="162" t="s">
        <v>8</v>
      </c>
      <c r="F1817" s="126" t="s">
        <v>7</v>
      </c>
      <c r="G1817" s="127">
        <v>-0.25</v>
      </c>
      <c r="H1817" s="163">
        <v>1.92</v>
      </c>
      <c r="I1817" s="134">
        <v>2</v>
      </c>
      <c r="J1817" s="39">
        <f>Table_ForecastInput[[#This Row],[Quote]]/Table_ForecastInput[[#This Row],[Closer]]-100%</f>
        <v>-4.0000000000000036E-2</v>
      </c>
      <c r="K1817" s="35" t="s">
        <v>317</v>
      </c>
      <c r="L1817" s="20">
        <v>0.91999999999999993</v>
      </c>
      <c r="M1817" s="139">
        <f>M1816+Table_ForecastInput[[#This Row],[gew./verl. EH]]</f>
        <v>135.88000000000042</v>
      </c>
    </row>
    <row r="1818" spans="2:13" ht="21" customHeight="1" x14ac:dyDescent="0.3">
      <c r="B1818" s="164">
        <v>45661</v>
      </c>
      <c r="C1818" s="161" t="s">
        <v>9</v>
      </c>
      <c r="D1818" s="162" t="s">
        <v>10</v>
      </c>
      <c r="E1818" s="162" t="s">
        <v>11</v>
      </c>
      <c r="F1818" s="126" t="s">
        <v>10</v>
      </c>
      <c r="G1818" s="127">
        <v>0.25</v>
      </c>
      <c r="H1818" s="163">
        <v>1.74</v>
      </c>
      <c r="I1818" s="134">
        <v>2</v>
      </c>
      <c r="J1818" s="39">
        <f>Table_ForecastInput[[#This Row],[Quote]]/Table_ForecastInput[[#This Row],[Closer]]-100%</f>
        <v>-0.13</v>
      </c>
      <c r="K1818" s="35" t="s">
        <v>302</v>
      </c>
      <c r="L1818" s="20">
        <v>-1</v>
      </c>
      <c r="M1818" s="139">
        <f>M1817+Table_ForecastInput[[#This Row],[gew./verl. EH]]</f>
        <v>134.88000000000042</v>
      </c>
    </row>
    <row r="1819" spans="2:13" ht="21" customHeight="1" x14ac:dyDescent="0.3">
      <c r="B1819" s="164">
        <v>45661</v>
      </c>
      <c r="C1819" s="161" t="s">
        <v>9</v>
      </c>
      <c r="D1819" s="162" t="s">
        <v>12</v>
      </c>
      <c r="E1819" s="162" t="s">
        <v>13</v>
      </c>
      <c r="F1819" s="126" t="s">
        <v>13</v>
      </c>
      <c r="G1819" s="127">
        <v>0</v>
      </c>
      <c r="H1819" s="163">
        <v>1.74</v>
      </c>
      <c r="I1819" s="134">
        <v>1.75</v>
      </c>
      <c r="J1819" s="39">
        <f>Table_ForecastInput[[#This Row],[Quote]]/Table_ForecastInput[[#This Row],[Closer]]-100%</f>
        <v>-5.7142857142856718E-3</v>
      </c>
      <c r="K1819" s="35" t="s">
        <v>307</v>
      </c>
      <c r="L1819" s="20">
        <v>0</v>
      </c>
      <c r="M1819" s="139">
        <f>M1818+Table_ForecastInput[[#This Row],[gew./verl. EH]]</f>
        <v>134.88000000000042</v>
      </c>
    </row>
    <row r="1820" spans="2:13" ht="21" customHeight="1" x14ac:dyDescent="0.3">
      <c r="B1820" s="164">
        <v>45662</v>
      </c>
      <c r="C1820" s="161" t="s">
        <v>9</v>
      </c>
      <c r="D1820" s="162" t="s">
        <v>14</v>
      </c>
      <c r="E1820" s="162" t="s">
        <v>15</v>
      </c>
      <c r="F1820" s="126" t="s">
        <v>15</v>
      </c>
      <c r="G1820" s="127">
        <v>0</v>
      </c>
      <c r="H1820" s="163">
        <v>2.0499999999999998</v>
      </c>
      <c r="I1820" s="134">
        <v>1.82</v>
      </c>
      <c r="J1820" s="39">
        <f>Table_ForecastInput[[#This Row],[Quote]]/Table_ForecastInput[[#This Row],[Closer]]-100%</f>
        <v>0.12637362637362615</v>
      </c>
      <c r="K1820" s="35" t="s">
        <v>307</v>
      </c>
      <c r="L1820" s="20">
        <v>0</v>
      </c>
      <c r="M1820" s="139">
        <f>M1819+Table_ForecastInput[[#This Row],[gew./verl. EH]]</f>
        <v>134.88000000000042</v>
      </c>
    </row>
    <row r="1821" spans="2:13" ht="21" customHeight="1" x14ac:dyDescent="0.3">
      <c r="B1821" s="164">
        <v>45663</v>
      </c>
      <c r="C1821" s="161" t="s">
        <v>16</v>
      </c>
      <c r="D1821" s="162" t="s">
        <v>17</v>
      </c>
      <c r="E1821" s="162" t="s">
        <v>250</v>
      </c>
      <c r="F1821" s="126" t="s">
        <v>260</v>
      </c>
      <c r="G1821" s="127">
        <v>-0.25</v>
      </c>
      <c r="H1821" s="163">
        <v>1.96</v>
      </c>
      <c r="I1821" s="134">
        <v>1.67</v>
      </c>
      <c r="J1821" s="39">
        <f>Table_ForecastInput[[#This Row],[Quote]]/Table_ForecastInput[[#This Row],[Closer]]-100%</f>
        <v>0.17365269461077837</v>
      </c>
      <c r="K1821" s="35" t="s">
        <v>302</v>
      </c>
      <c r="L1821" s="20">
        <v>0.96</v>
      </c>
      <c r="M1821" s="139">
        <f>M1820+Table_ForecastInput[[#This Row],[gew./verl. EH]]</f>
        <v>135.84000000000043</v>
      </c>
    </row>
    <row r="1822" spans="2:13" ht="21" customHeight="1" x14ac:dyDescent="0.3">
      <c r="B1822" s="164">
        <v>45668</v>
      </c>
      <c r="C1822" s="161" t="s">
        <v>18</v>
      </c>
      <c r="D1822" s="162" t="s">
        <v>19</v>
      </c>
      <c r="E1822" s="162" t="s">
        <v>20</v>
      </c>
      <c r="F1822" s="126" t="s">
        <v>20</v>
      </c>
      <c r="G1822" s="127">
        <v>0</v>
      </c>
      <c r="H1822" s="163">
        <v>1.85</v>
      </c>
      <c r="I1822" s="134">
        <v>1.65</v>
      </c>
      <c r="J1822" s="39">
        <f>Table_ForecastInput[[#This Row],[Quote]]/Table_ForecastInput[[#This Row],[Closer]]-100%</f>
        <v>0.12121212121212133</v>
      </c>
      <c r="K1822" s="35" t="s">
        <v>300</v>
      </c>
      <c r="L1822" s="20">
        <v>0.85000000000000009</v>
      </c>
      <c r="M1822" s="139">
        <f>M1821+Table_ForecastInput[[#This Row],[gew./verl. EH]]</f>
        <v>136.69000000000042</v>
      </c>
    </row>
    <row r="1823" spans="2:13" ht="21" customHeight="1" x14ac:dyDescent="0.3">
      <c r="B1823" s="164">
        <v>45668</v>
      </c>
      <c r="C1823" s="161" t="s">
        <v>21</v>
      </c>
      <c r="D1823" s="162" t="s">
        <v>22</v>
      </c>
      <c r="E1823" s="162" t="s">
        <v>23</v>
      </c>
      <c r="F1823" s="126" t="s">
        <v>23</v>
      </c>
      <c r="G1823" s="127">
        <v>0.25</v>
      </c>
      <c r="H1823" s="163">
        <v>1.82</v>
      </c>
      <c r="I1823" s="134">
        <v>1.81</v>
      </c>
      <c r="J1823" s="39">
        <f>Table_ForecastInput[[#This Row],[Quote]]/Table_ForecastInput[[#This Row],[Closer]]-100%</f>
        <v>5.5248618784531356E-3</v>
      </c>
      <c r="K1823" s="35" t="s">
        <v>300</v>
      </c>
      <c r="L1823" s="20">
        <v>0.82000000000000006</v>
      </c>
      <c r="M1823" s="139">
        <f>M1822+Table_ForecastInput[[#This Row],[gew./verl. EH]]</f>
        <v>137.51000000000042</v>
      </c>
    </row>
    <row r="1824" spans="2:13" ht="21" customHeight="1" x14ac:dyDescent="0.3">
      <c r="B1824" s="164">
        <v>45668</v>
      </c>
      <c r="C1824" s="161" t="s">
        <v>21</v>
      </c>
      <c r="D1824" s="162" t="s">
        <v>295</v>
      </c>
      <c r="E1824" s="162" t="s">
        <v>24</v>
      </c>
      <c r="F1824" s="126" t="s">
        <v>24</v>
      </c>
      <c r="G1824" s="127">
        <v>-0.25</v>
      </c>
      <c r="H1824" s="163">
        <v>1.85</v>
      </c>
      <c r="I1824" s="134">
        <v>1.81</v>
      </c>
      <c r="J1824" s="39">
        <f>Table_ForecastInput[[#This Row],[Quote]]/Table_ForecastInput[[#This Row],[Closer]]-100%</f>
        <v>2.2099447513812098E-2</v>
      </c>
      <c r="K1824" s="35" t="s">
        <v>300</v>
      </c>
      <c r="L1824" s="20">
        <v>0.85000000000000009</v>
      </c>
      <c r="M1824" s="139">
        <f>M1823+Table_ForecastInput[[#This Row],[gew./verl. EH]]</f>
        <v>138.36000000000041</v>
      </c>
    </row>
    <row r="1825" spans="2:13" ht="21" customHeight="1" x14ac:dyDescent="0.3">
      <c r="B1825" s="164">
        <v>45668</v>
      </c>
      <c r="C1825" s="161" t="s">
        <v>6</v>
      </c>
      <c r="D1825" s="162" t="s">
        <v>25</v>
      </c>
      <c r="E1825" s="162" t="s">
        <v>26</v>
      </c>
      <c r="F1825" s="126" t="s">
        <v>26</v>
      </c>
      <c r="G1825" s="127">
        <v>-0.25</v>
      </c>
      <c r="H1825" s="163">
        <v>2.0099999999999998</v>
      </c>
      <c r="I1825" s="134">
        <v>1.72</v>
      </c>
      <c r="J1825" s="39">
        <f>Table_ForecastInput[[#This Row],[Quote]]/Table_ForecastInput[[#This Row],[Closer]]-100%</f>
        <v>0.16860465116279055</v>
      </c>
      <c r="K1825" s="35" t="s">
        <v>311</v>
      </c>
      <c r="L1825" s="20">
        <v>-1</v>
      </c>
      <c r="M1825" s="139">
        <f>M1824+Table_ForecastInput[[#This Row],[gew./verl. EH]]</f>
        <v>137.36000000000041</v>
      </c>
    </row>
    <row r="1826" spans="2:13" ht="21" customHeight="1" x14ac:dyDescent="0.3">
      <c r="B1826" s="164">
        <v>45668</v>
      </c>
      <c r="C1826" s="161" t="s">
        <v>6</v>
      </c>
      <c r="D1826" s="162" t="s">
        <v>27</v>
      </c>
      <c r="E1826" s="162" t="s">
        <v>7</v>
      </c>
      <c r="F1826" s="126" t="s">
        <v>7</v>
      </c>
      <c r="G1826" s="127">
        <v>0</v>
      </c>
      <c r="H1826" s="163">
        <v>1.97</v>
      </c>
      <c r="I1826" s="134">
        <v>1.79</v>
      </c>
      <c r="J1826" s="39">
        <f>Table_ForecastInput[[#This Row],[Quote]]/Table_ForecastInput[[#This Row],[Closer]]-100%</f>
        <v>0.1005586592178771</v>
      </c>
      <c r="K1826" s="35" t="s">
        <v>312</v>
      </c>
      <c r="L1826" s="20">
        <v>0.97</v>
      </c>
      <c r="M1826" s="139">
        <f>M1825+Table_ForecastInput[[#This Row],[gew./verl. EH]]</f>
        <v>138.33000000000041</v>
      </c>
    </row>
    <row r="1827" spans="2:13" ht="21" customHeight="1" x14ac:dyDescent="0.3">
      <c r="B1827" s="164">
        <v>45669</v>
      </c>
      <c r="C1827" s="161" t="s">
        <v>18</v>
      </c>
      <c r="D1827" s="162" t="s">
        <v>280</v>
      </c>
      <c r="E1827" s="162" t="s">
        <v>28</v>
      </c>
      <c r="F1827" s="126" t="s">
        <v>280</v>
      </c>
      <c r="G1827" s="127">
        <v>0</v>
      </c>
      <c r="H1827" s="163">
        <v>1.7</v>
      </c>
      <c r="I1827" s="134">
        <v>1.6</v>
      </c>
      <c r="J1827" s="39">
        <f>Table_ForecastInput[[#This Row],[Quote]]/Table_ForecastInput[[#This Row],[Closer]]-100%</f>
        <v>6.25E-2</v>
      </c>
      <c r="K1827" s="35" t="s">
        <v>319</v>
      </c>
      <c r="L1827" s="20">
        <v>-1</v>
      </c>
      <c r="M1827" s="139">
        <f>M1826+Table_ForecastInput[[#This Row],[gew./verl. EH]]</f>
        <v>137.33000000000041</v>
      </c>
    </row>
    <row r="1828" spans="2:13" ht="21" customHeight="1" x14ac:dyDescent="0.3">
      <c r="B1828" s="164">
        <v>45674</v>
      </c>
      <c r="C1828" s="161" t="s">
        <v>18</v>
      </c>
      <c r="D1828" s="162" t="s">
        <v>29</v>
      </c>
      <c r="E1828" s="162" t="s">
        <v>30</v>
      </c>
      <c r="F1828" s="126" t="s">
        <v>30</v>
      </c>
      <c r="G1828" s="127">
        <v>0.75</v>
      </c>
      <c r="H1828" s="163">
        <v>1.85</v>
      </c>
      <c r="I1828" s="134">
        <v>1.72</v>
      </c>
      <c r="J1828" s="39">
        <f>Table_ForecastInput[[#This Row],[Quote]]/Table_ForecastInput[[#This Row],[Closer]]-100%</f>
        <v>7.5581395348837344E-2</v>
      </c>
      <c r="K1828" s="35" t="s">
        <v>311</v>
      </c>
      <c r="L1828" s="20">
        <v>-0.5</v>
      </c>
      <c r="M1828" s="139">
        <f>M1827+Table_ForecastInput[[#This Row],[gew./verl. EH]]</f>
        <v>136.83000000000041</v>
      </c>
    </row>
    <row r="1829" spans="2:13" ht="21" customHeight="1" x14ac:dyDescent="0.3">
      <c r="B1829" s="164">
        <v>45675</v>
      </c>
      <c r="C1829" s="161" t="s">
        <v>9</v>
      </c>
      <c r="D1829" s="162" t="s">
        <v>31</v>
      </c>
      <c r="E1829" s="162" t="s">
        <v>11</v>
      </c>
      <c r="F1829" s="126" t="s">
        <v>11</v>
      </c>
      <c r="G1829" s="127">
        <v>0.25</v>
      </c>
      <c r="H1829" s="163">
        <v>1.88</v>
      </c>
      <c r="I1829" s="134">
        <v>1.89</v>
      </c>
      <c r="J1829" s="39">
        <f>Table_ForecastInput[[#This Row],[Quote]]/Table_ForecastInput[[#This Row],[Closer]]-100%</f>
        <v>-5.2910052910053462E-3</v>
      </c>
      <c r="K1829" s="35" t="s">
        <v>316</v>
      </c>
      <c r="L1829" s="20">
        <v>0.87999999999999989</v>
      </c>
      <c r="M1829" s="139">
        <f>M1828+Table_ForecastInput[[#This Row],[gew./verl. EH]]</f>
        <v>137.71000000000041</v>
      </c>
    </row>
    <row r="1830" spans="2:13" ht="21" customHeight="1" x14ac:dyDescent="0.3">
      <c r="B1830" s="164">
        <v>45676</v>
      </c>
      <c r="C1830" s="161" t="s">
        <v>6</v>
      </c>
      <c r="D1830" s="162" t="s">
        <v>32</v>
      </c>
      <c r="E1830" s="162" t="s">
        <v>33</v>
      </c>
      <c r="F1830" s="126" t="s">
        <v>32</v>
      </c>
      <c r="G1830" s="127">
        <v>0</v>
      </c>
      <c r="H1830" s="163">
        <v>1.83</v>
      </c>
      <c r="I1830" s="134">
        <v>2.0699999999999998</v>
      </c>
      <c r="J1830" s="39">
        <f>Table_ForecastInput[[#This Row],[Quote]]/Table_ForecastInput[[#This Row],[Closer]]-100%</f>
        <v>-0.1159420289855071</v>
      </c>
      <c r="K1830" s="35" t="s">
        <v>306</v>
      </c>
      <c r="L1830" s="20">
        <v>0</v>
      </c>
      <c r="M1830" s="139">
        <f>M1829+Table_ForecastInput[[#This Row],[gew./verl. EH]]</f>
        <v>137.71000000000041</v>
      </c>
    </row>
    <row r="1831" spans="2:13" ht="21" customHeight="1" x14ac:dyDescent="0.3">
      <c r="B1831" s="164">
        <v>45676</v>
      </c>
      <c r="C1831" s="161" t="s">
        <v>9</v>
      </c>
      <c r="D1831" s="162" t="s">
        <v>34</v>
      </c>
      <c r="E1831" s="162" t="s">
        <v>35</v>
      </c>
      <c r="F1831" s="126" t="s">
        <v>34</v>
      </c>
      <c r="G1831" s="127">
        <v>-0.25</v>
      </c>
      <c r="H1831" s="163">
        <v>1.95</v>
      </c>
      <c r="I1831" s="134">
        <v>1.86</v>
      </c>
      <c r="J1831" s="39">
        <f>Table_ForecastInput[[#This Row],[Quote]]/Table_ForecastInput[[#This Row],[Closer]]-100%</f>
        <v>4.8387096774193505E-2</v>
      </c>
      <c r="K1831" s="35" t="s">
        <v>306</v>
      </c>
      <c r="L1831" s="20">
        <v>-0.5</v>
      </c>
      <c r="M1831" s="139">
        <f>M1830+Table_ForecastInput[[#This Row],[gew./verl. EH]]</f>
        <v>137.21000000000041</v>
      </c>
    </row>
    <row r="1832" spans="2:13" ht="21" customHeight="1" x14ac:dyDescent="0.3">
      <c r="B1832" s="164">
        <v>45676</v>
      </c>
      <c r="C1832" s="161" t="s">
        <v>6</v>
      </c>
      <c r="D1832" s="162" t="s">
        <v>36</v>
      </c>
      <c r="E1832" s="162" t="s">
        <v>252</v>
      </c>
      <c r="F1832" s="126" t="s">
        <v>36</v>
      </c>
      <c r="G1832" s="127">
        <v>0</v>
      </c>
      <c r="H1832" s="163">
        <v>1.77</v>
      </c>
      <c r="I1832" s="134">
        <v>1.6</v>
      </c>
      <c r="J1832" s="39">
        <f>Table_ForecastInput[[#This Row],[Quote]]/Table_ForecastInput[[#This Row],[Closer]]-100%</f>
        <v>0.10624999999999996</v>
      </c>
      <c r="K1832" s="35" t="s">
        <v>303</v>
      </c>
      <c r="L1832" s="20">
        <v>0.77</v>
      </c>
      <c r="M1832" s="139">
        <f>M1831+Table_ForecastInput[[#This Row],[gew./verl. EH]]</f>
        <v>137.98000000000042</v>
      </c>
    </row>
    <row r="1833" spans="2:13" ht="21" customHeight="1" x14ac:dyDescent="0.3">
      <c r="B1833" s="164">
        <v>45682</v>
      </c>
      <c r="C1833" s="161" t="s">
        <v>21</v>
      </c>
      <c r="D1833" s="162" t="s">
        <v>258</v>
      </c>
      <c r="E1833" s="162" t="s">
        <v>37</v>
      </c>
      <c r="F1833" s="49" t="s">
        <v>37</v>
      </c>
      <c r="G1833" s="127">
        <v>0</v>
      </c>
      <c r="H1833" s="163">
        <v>1.81</v>
      </c>
      <c r="I1833" s="134">
        <v>1.57</v>
      </c>
      <c r="J1833" s="39">
        <f>Table_ForecastInput[[#This Row],[Quote]]/Table_ForecastInput[[#This Row],[Closer]]-100%</f>
        <v>0.15286624203821653</v>
      </c>
      <c r="K1833" s="35" t="s">
        <v>303</v>
      </c>
      <c r="L1833" s="20">
        <v>-1</v>
      </c>
      <c r="M1833" s="139">
        <f>M1832+Table_ForecastInput[[#This Row],[gew./verl. EH]]</f>
        <v>136.98000000000042</v>
      </c>
    </row>
    <row r="1834" spans="2:13" ht="21" customHeight="1" x14ac:dyDescent="0.3">
      <c r="B1834" s="164">
        <v>45682</v>
      </c>
      <c r="C1834" s="161" t="s">
        <v>9</v>
      </c>
      <c r="D1834" s="162" t="s">
        <v>11</v>
      </c>
      <c r="E1834" s="162" t="s">
        <v>38</v>
      </c>
      <c r="F1834" s="121" t="s">
        <v>11</v>
      </c>
      <c r="G1834" s="127">
        <v>-0.25</v>
      </c>
      <c r="H1834" s="163">
        <v>1.85</v>
      </c>
      <c r="I1834" s="134">
        <v>2.15</v>
      </c>
      <c r="J1834" s="39">
        <f>Table_ForecastInput[[#This Row],[Quote]]/Table_ForecastInput[[#This Row],[Closer]]-100%</f>
        <v>-0.13953488372093015</v>
      </c>
      <c r="K1834" s="35" t="s">
        <v>311</v>
      </c>
      <c r="L1834" s="20">
        <v>0.85000000000000009</v>
      </c>
      <c r="M1834" s="139">
        <f>M1833+Table_ForecastInput[[#This Row],[gew./verl. EH]]</f>
        <v>137.83000000000041</v>
      </c>
    </row>
    <row r="1835" spans="2:13" ht="21" customHeight="1" x14ac:dyDescent="0.3">
      <c r="B1835" s="164">
        <v>45682</v>
      </c>
      <c r="C1835" s="161" t="s">
        <v>6</v>
      </c>
      <c r="D1835" s="162" t="s">
        <v>39</v>
      </c>
      <c r="E1835" s="162" t="s">
        <v>40</v>
      </c>
      <c r="F1835" s="121" t="s">
        <v>39</v>
      </c>
      <c r="G1835" s="127">
        <v>0.25</v>
      </c>
      <c r="H1835" s="163">
        <v>1.74</v>
      </c>
      <c r="I1835" s="134">
        <v>1.67</v>
      </c>
      <c r="J1835" s="39">
        <f>Table_ForecastInput[[#This Row],[Quote]]/Table_ForecastInput[[#This Row],[Closer]]-100%</f>
        <v>4.1916167664670656E-2</v>
      </c>
      <c r="K1835" s="35" t="s">
        <v>311</v>
      </c>
      <c r="L1835" s="20">
        <v>0.74</v>
      </c>
      <c r="M1835" s="139">
        <f>M1834+Table_ForecastInput[[#This Row],[gew./verl. EH]]</f>
        <v>138.57000000000042</v>
      </c>
    </row>
    <row r="1836" spans="2:13" ht="21" customHeight="1" x14ac:dyDescent="0.3">
      <c r="B1836" s="164">
        <v>45683</v>
      </c>
      <c r="C1836" s="161" t="s">
        <v>18</v>
      </c>
      <c r="D1836" s="162" t="s">
        <v>41</v>
      </c>
      <c r="E1836" s="162" t="s">
        <v>20</v>
      </c>
      <c r="F1836" s="121" t="s">
        <v>41</v>
      </c>
      <c r="G1836" s="127">
        <v>0</v>
      </c>
      <c r="H1836" s="163">
        <v>1.91</v>
      </c>
      <c r="I1836" s="134">
        <v>1.76</v>
      </c>
      <c r="J1836" s="39">
        <f>Table_ForecastInput[[#This Row],[Quote]]/Table_ForecastInput[[#This Row],[Closer]]-100%</f>
        <v>8.5227272727272707E-2</v>
      </c>
      <c r="K1836" s="35" t="s">
        <v>311</v>
      </c>
      <c r="L1836" s="20">
        <v>0.90999999999999992</v>
      </c>
      <c r="M1836" s="139">
        <f>M1835+Table_ForecastInput[[#This Row],[gew./verl. EH]]</f>
        <v>139.48000000000042</v>
      </c>
    </row>
    <row r="1837" spans="2:13" ht="21" customHeight="1" x14ac:dyDescent="0.3">
      <c r="B1837" s="164">
        <v>45684</v>
      </c>
      <c r="C1837" s="161" t="s">
        <v>9</v>
      </c>
      <c r="D1837" s="162" t="s">
        <v>15</v>
      </c>
      <c r="E1837" s="162" t="s">
        <v>42</v>
      </c>
      <c r="F1837" s="126" t="s">
        <v>15</v>
      </c>
      <c r="G1837" s="127">
        <v>-0.25</v>
      </c>
      <c r="H1837" s="163">
        <v>1.93</v>
      </c>
      <c r="I1837" s="134">
        <v>1.92</v>
      </c>
      <c r="J1837" s="39">
        <f>Table_ForecastInput[[#This Row],[Quote]]/Table_ForecastInput[[#This Row],[Closer]]-100%</f>
        <v>5.2083333333332593E-3</v>
      </c>
      <c r="K1837" s="35" t="s">
        <v>311</v>
      </c>
      <c r="L1837" s="20">
        <v>0.92999999999999994</v>
      </c>
      <c r="M1837" s="139">
        <f>M1836+Table_ForecastInput[[#This Row],[gew./verl. EH]]</f>
        <v>140.41000000000042</v>
      </c>
    </row>
    <row r="1838" spans="2:13" ht="21" customHeight="1" x14ac:dyDescent="0.3">
      <c r="B1838" s="164">
        <v>45688</v>
      </c>
      <c r="C1838" s="161" t="s">
        <v>9</v>
      </c>
      <c r="D1838" s="162" t="s">
        <v>34</v>
      </c>
      <c r="E1838" s="162" t="s">
        <v>14</v>
      </c>
      <c r="F1838" s="121" t="s">
        <v>34</v>
      </c>
      <c r="G1838" s="122">
        <v>-0.25</v>
      </c>
      <c r="H1838" s="163">
        <v>1.88</v>
      </c>
      <c r="I1838" s="134">
        <v>2.08</v>
      </c>
      <c r="J1838" s="39">
        <f>Table_ForecastInput[[#This Row],[Quote]]/Table_ForecastInput[[#This Row],[Closer]]-100%</f>
        <v>-9.6153846153846256E-2</v>
      </c>
      <c r="K1838" s="35" t="s">
        <v>301</v>
      </c>
      <c r="L1838" s="20">
        <v>-1</v>
      </c>
      <c r="M1838" s="139">
        <f>M1837+Table_ForecastInput[[#This Row],[gew./verl. EH]]</f>
        <v>139.41000000000042</v>
      </c>
    </row>
    <row r="1839" spans="2:13" ht="21" customHeight="1" x14ac:dyDescent="0.3">
      <c r="B1839" s="164">
        <v>45689</v>
      </c>
      <c r="C1839" s="161" t="s">
        <v>21</v>
      </c>
      <c r="D1839" s="162" t="s">
        <v>52</v>
      </c>
      <c r="E1839" s="162" t="s">
        <v>53</v>
      </c>
      <c r="F1839" s="126" t="s">
        <v>53</v>
      </c>
      <c r="G1839" s="127">
        <v>0</v>
      </c>
      <c r="H1839" s="163">
        <v>1.84</v>
      </c>
      <c r="I1839" s="134">
        <v>1.9</v>
      </c>
      <c r="J1839" s="39">
        <f>Table_ForecastInput[[#This Row],[Quote]]/Table_ForecastInput[[#This Row],[Closer]]-100%</f>
        <v>-3.1578947368420929E-2</v>
      </c>
      <c r="K1839" s="35" t="s">
        <v>300</v>
      </c>
      <c r="L1839" s="20">
        <v>0.84000000000000008</v>
      </c>
      <c r="M1839" s="139">
        <f>M1838+Table_ForecastInput[[#This Row],[gew./verl. EH]]</f>
        <v>140.25000000000043</v>
      </c>
    </row>
    <row r="1840" spans="2:13" ht="21" customHeight="1" x14ac:dyDescent="0.3">
      <c r="B1840" s="164">
        <v>45690</v>
      </c>
      <c r="C1840" s="161" t="s">
        <v>18</v>
      </c>
      <c r="D1840" s="162" t="s">
        <v>54</v>
      </c>
      <c r="E1840" s="162" t="s">
        <v>55</v>
      </c>
      <c r="F1840" s="126" t="s">
        <v>54</v>
      </c>
      <c r="G1840" s="127">
        <v>-0.25</v>
      </c>
      <c r="H1840" s="163">
        <v>2.0299999999999998</v>
      </c>
      <c r="I1840" s="134">
        <v>1.89</v>
      </c>
      <c r="J1840" s="39">
        <f>Table_ForecastInput[[#This Row],[Quote]]/Table_ForecastInput[[#This Row],[Closer]]-100%</f>
        <v>7.4074074074073959E-2</v>
      </c>
      <c r="K1840" s="35" t="s">
        <v>311</v>
      </c>
      <c r="L1840" s="20">
        <v>1.0299999999999998</v>
      </c>
      <c r="M1840" s="139">
        <f>M1839+Table_ForecastInput[[#This Row],[gew./verl. EH]]</f>
        <v>141.28000000000043</v>
      </c>
    </row>
    <row r="1841" spans="2:13" ht="21" customHeight="1" x14ac:dyDescent="0.3">
      <c r="B1841" s="164">
        <v>45690</v>
      </c>
      <c r="C1841" s="161" t="s">
        <v>18</v>
      </c>
      <c r="D1841" s="162" t="s">
        <v>56</v>
      </c>
      <c r="E1841" s="162" t="s">
        <v>57</v>
      </c>
      <c r="F1841" s="126" t="s">
        <v>56</v>
      </c>
      <c r="G1841" s="127">
        <v>0.25</v>
      </c>
      <c r="H1841" s="163">
        <v>1.7</v>
      </c>
      <c r="I1841" s="134">
        <v>1.75</v>
      </c>
      <c r="J1841" s="39">
        <f>Table_ForecastInput[[#This Row],[Quote]]/Table_ForecastInput[[#This Row],[Closer]]-100%</f>
        <v>-2.8571428571428581E-2</v>
      </c>
      <c r="K1841" s="35" t="s">
        <v>311</v>
      </c>
      <c r="L1841" s="20">
        <v>0.7</v>
      </c>
      <c r="M1841" s="139">
        <f>M1840+Table_ForecastInput[[#This Row],[gew./verl. EH]]</f>
        <v>141.98000000000042</v>
      </c>
    </row>
    <row r="1842" spans="2:13" ht="21" customHeight="1" x14ac:dyDescent="0.3">
      <c r="B1842" s="164">
        <v>45690</v>
      </c>
      <c r="C1842" s="161" t="s">
        <v>9</v>
      </c>
      <c r="D1842" s="162" t="s">
        <v>58</v>
      </c>
      <c r="E1842" s="162" t="s">
        <v>11</v>
      </c>
      <c r="F1842" s="126" t="s">
        <v>11</v>
      </c>
      <c r="G1842" s="127">
        <v>0</v>
      </c>
      <c r="H1842" s="163">
        <v>1.74</v>
      </c>
      <c r="I1842" s="134">
        <v>1.52</v>
      </c>
      <c r="J1842" s="39">
        <f>Table_ForecastInput[[#This Row],[Quote]]/Table_ForecastInput[[#This Row],[Closer]]-100%</f>
        <v>0.14473684210526305</v>
      </c>
      <c r="K1842" s="35" t="s">
        <v>306</v>
      </c>
      <c r="L1842" s="20">
        <v>0</v>
      </c>
      <c r="M1842" s="139">
        <f>M1841+Table_ForecastInput[[#This Row],[gew./verl. EH]]</f>
        <v>141.98000000000042</v>
      </c>
    </row>
    <row r="1843" spans="2:13" ht="21" customHeight="1" x14ac:dyDescent="0.3">
      <c r="B1843" s="164">
        <v>45695</v>
      </c>
      <c r="C1843" s="161" t="s">
        <v>6</v>
      </c>
      <c r="D1843" s="162" t="s">
        <v>33</v>
      </c>
      <c r="E1843" s="162" t="s">
        <v>25</v>
      </c>
      <c r="F1843" s="126" t="s">
        <v>33</v>
      </c>
      <c r="G1843" s="127">
        <v>0</v>
      </c>
      <c r="H1843" s="163">
        <v>1.73</v>
      </c>
      <c r="I1843" s="134">
        <v>1.76</v>
      </c>
      <c r="J1843" s="39">
        <f>Table_ForecastInput[[#This Row],[Quote]]/Table_ForecastInput[[#This Row],[Closer]]-100%</f>
        <v>-1.7045454545454586E-2</v>
      </c>
      <c r="K1843" s="35" t="s">
        <v>319</v>
      </c>
      <c r="L1843" s="20">
        <v>-1</v>
      </c>
      <c r="M1843" s="139">
        <f>M1842+Table_ForecastInput[[#This Row],[gew./verl. EH]]</f>
        <v>140.98000000000042</v>
      </c>
    </row>
    <row r="1844" spans="2:13" ht="21" customHeight="1" x14ac:dyDescent="0.3">
      <c r="B1844" s="164">
        <v>45695</v>
      </c>
      <c r="C1844" s="161" t="s">
        <v>9</v>
      </c>
      <c r="D1844" s="162" t="s">
        <v>299</v>
      </c>
      <c r="E1844" s="162" t="s">
        <v>38</v>
      </c>
      <c r="F1844" s="126" t="s">
        <v>38</v>
      </c>
      <c r="G1844" s="127">
        <v>-0.25</v>
      </c>
      <c r="H1844" s="163">
        <v>1.74</v>
      </c>
      <c r="I1844" s="134">
        <v>1.89</v>
      </c>
      <c r="J1844" s="39">
        <f>Table_ForecastInput[[#This Row],[Quote]]/Table_ForecastInput[[#This Row],[Closer]]-100%</f>
        <v>-7.9365079365079305E-2</v>
      </c>
      <c r="K1844" s="35" t="s">
        <v>315</v>
      </c>
      <c r="L1844" s="20">
        <v>0.74</v>
      </c>
      <c r="M1844" s="139">
        <f>M1843+Table_ForecastInput[[#This Row],[gew./verl. EH]]</f>
        <v>141.72000000000043</v>
      </c>
    </row>
    <row r="1845" spans="2:13" ht="21" customHeight="1" x14ac:dyDescent="0.3">
      <c r="B1845" s="164">
        <v>45696</v>
      </c>
      <c r="C1845" s="161" t="s">
        <v>18</v>
      </c>
      <c r="D1845" s="162" t="s">
        <v>55</v>
      </c>
      <c r="E1845" s="162" t="s">
        <v>59</v>
      </c>
      <c r="F1845" s="121" t="s">
        <v>59</v>
      </c>
      <c r="G1845" s="127">
        <v>0.25</v>
      </c>
      <c r="H1845" s="163">
        <v>1.88</v>
      </c>
      <c r="I1845" s="134">
        <v>1.99</v>
      </c>
      <c r="J1845" s="39">
        <f>Table_ForecastInput[[#This Row],[Quote]]/Table_ForecastInput[[#This Row],[Closer]]-100%</f>
        <v>-5.5276381909547756E-2</v>
      </c>
      <c r="K1845" s="35" t="s">
        <v>317</v>
      </c>
      <c r="L1845" s="20">
        <v>-1</v>
      </c>
      <c r="M1845" s="139">
        <f>M1844+Table_ForecastInput[[#This Row],[gew./verl. EH]]</f>
        <v>140.72000000000043</v>
      </c>
    </row>
    <row r="1846" spans="2:13" ht="21" customHeight="1" x14ac:dyDescent="0.3">
      <c r="B1846" s="164">
        <v>45696</v>
      </c>
      <c r="C1846" s="161" t="s">
        <v>21</v>
      </c>
      <c r="D1846" s="162" t="s">
        <v>60</v>
      </c>
      <c r="E1846" s="162" t="s">
        <v>24</v>
      </c>
      <c r="F1846" s="121" t="s">
        <v>60</v>
      </c>
      <c r="G1846" s="127">
        <v>0.25</v>
      </c>
      <c r="H1846" s="163">
        <v>1.73</v>
      </c>
      <c r="I1846" s="134">
        <v>1.6</v>
      </c>
      <c r="J1846" s="39">
        <f>Table_ForecastInput[[#This Row],[Quote]]/Table_ForecastInput[[#This Row],[Closer]]-100%</f>
        <v>8.1249999999999822E-2</v>
      </c>
      <c r="K1846" s="35" t="s">
        <v>306</v>
      </c>
      <c r="L1846" s="20">
        <v>0.36499999999999999</v>
      </c>
      <c r="M1846" s="139">
        <f>M1845+Table_ForecastInput[[#This Row],[gew./verl. EH]]</f>
        <v>141.08500000000043</v>
      </c>
    </row>
    <row r="1847" spans="2:13" ht="21" customHeight="1" x14ac:dyDescent="0.3">
      <c r="B1847" s="164">
        <v>45696</v>
      </c>
      <c r="C1847" s="161" t="s">
        <v>9</v>
      </c>
      <c r="D1847" s="162" t="s">
        <v>61</v>
      </c>
      <c r="E1847" s="162" t="s">
        <v>15</v>
      </c>
      <c r="F1847" s="126" t="s">
        <v>15</v>
      </c>
      <c r="G1847" s="127">
        <v>0.5</v>
      </c>
      <c r="H1847" s="163">
        <v>1.72</v>
      </c>
      <c r="I1847" s="134">
        <v>1.57</v>
      </c>
      <c r="J1847" s="39">
        <f>Table_ForecastInput[[#This Row],[Quote]]/Table_ForecastInput[[#This Row],[Closer]]-100%</f>
        <v>9.5541401273885329E-2</v>
      </c>
      <c r="K1847" s="35" t="s">
        <v>306</v>
      </c>
      <c r="L1847" s="20">
        <v>0.72</v>
      </c>
      <c r="M1847" s="139">
        <f>M1846+Table_ForecastInput[[#This Row],[gew./verl. EH]]</f>
        <v>141.80500000000043</v>
      </c>
    </row>
    <row r="1848" spans="2:13" ht="21" customHeight="1" x14ac:dyDescent="0.3">
      <c r="B1848" s="164">
        <v>45697</v>
      </c>
      <c r="C1848" s="161" t="s">
        <v>21</v>
      </c>
      <c r="D1848" s="162" t="s">
        <v>293</v>
      </c>
      <c r="E1848" s="162" t="s">
        <v>52</v>
      </c>
      <c r="F1848" s="126" t="s">
        <v>293</v>
      </c>
      <c r="G1848" s="127">
        <v>0</v>
      </c>
      <c r="H1848" s="163">
        <v>1.68</v>
      </c>
      <c r="I1848" s="134">
        <v>1.67</v>
      </c>
      <c r="J1848" s="39">
        <f>Table_ForecastInput[[#This Row],[Quote]]/Table_ForecastInput[[#This Row],[Closer]]-100%</f>
        <v>5.9880239520957446E-3</v>
      </c>
      <c r="K1848" s="35" t="s">
        <v>310</v>
      </c>
      <c r="L1848" s="20">
        <v>0</v>
      </c>
      <c r="M1848" s="139">
        <f>M1847+Table_ForecastInput[[#This Row],[gew./verl. EH]]</f>
        <v>141.80500000000043</v>
      </c>
    </row>
    <row r="1849" spans="2:13" ht="21" customHeight="1" x14ac:dyDescent="0.3">
      <c r="B1849" s="164">
        <v>45703</v>
      </c>
      <c r="C1849" s="161" t="s">
        <v>21</v>
      </c>
      <c r="D1849" s="162" t="s">
        <v>295</v>
      </c>
      <c r="E1849" s="162" t="s">
        <v>53</v>
      </c>
      <c r="F1849" s="121" t="s">
        <v>53</v>
      </c>
      <c r="G1849" s="127">
        <v>0.25</v>
      </c>
      <c r="H1849" s="163">
        <v>1.72</v>
      </c>
      <c r="I1849" s="134">
        <v>1.67</v>
      </c>
      <c r="J1849" s="39">
        <f>Table_ForecastInput[[#This Row],[Quote]]/Table_ForecastInput[[#This Row],[Closer]]-100%</f>
        <v>2.9940119760479167E-2</v>
      </c>
      <c r="K1849" s="35" t="s">
        <v>300</v>
      </c>
      <c r="L1849" s="20">
        <v>0.72</v>
      </c>
      <c r="M1849" s="139">
        <f>M1848+Table_ForecastInput[[#This Row],[gew./verl. EH]]</f>
        <v>142.52500000000043</v>
      </c>
    </row>
    <row r="1850" spans="2:13" ht="21" customHeight="1" x14ac:dyDescent="0.3">
      <c r="B1850" s="164">
        <v>45703</v>
      </c>
      <c r="C1850" s="161" t="s">
        <v>21</v>
      </c>
      <c r="D1850" s="162" t="s">
        <v>62</v>
      </c>
      <c r="E1850" s="162" t="s">
        <v>60</v>
      </c>
      <c r="F1850" s="121" t="s">
        <v>62</v>
      </c>
      <c r="G1850" s="127">
        <v>0</v>
      </c>
      <c r="H1850" s="163">
        <v>1.68</v>
      </c>
      <c r="I1850" s="134">
        <v>1.52</v>
      </c>
      <c r="J1850" s="39">
        <f>Table_ForecastInput[[#This Row],[Quote]]/Table_ForecastInput[[#This Row],[Closer]]-100%</f>
        <v>0.10526315789473673</v>
      </c>
      <c r="K1850" s="35" t="s">
        <v>315</v>
      </c>
      <c r="L1850" s="20">
        <v>-1</v>
      </c>
      <c r="M1850" s="139">
        <f>M1849+Table_ForecastInput[[#This Row],[gew./verl. EH]]</f>
        <v>141.52500000000043</v>
      </c>
    </row>
    <row r="1851" spans="2:13" ht="21" customHeight="1" x14ac:dyDescent="0.3">
      <c r="B1851" s="164">
        <v>45703</v>
      </c>
      <c r="C1851" s="161" t="s">
        <v>9</v>
      </c>
      <c r="D1851" s="162" t="s">
        <v>63</v>
      </c>
      <c r="E1851" s="162" t="s">
        <v>11</v>
      </c>
      <c r="F1851" s="121" t="s">
        <v>63</v>
      </c>
      <c r="G1851" s="127">
        <v>0</v>
      </c>
      <c r="H1851" s="163">
        <v>1.9</v>
      </c>
      <c r="I1851" s="134">
        <v>1.67</v>
      </c>
      <c r="J1851" s="39">
        <f>Table_ForecastInput[[#This Row],[Quote]]/Table_ForecastInput[[#This Row],[Closer]]-100%</f>
        <v>0.13772455089820368</v>
      </c>
      <c r="K1851" s="35" t="s">
        <v>311</v>
      </c>
      <c r="L1851" s="20">
        <v>0</v>
      </c>
      <c r="M1851" s="139">
        <f>M1850+Table_ForecastInput[[#This Row],[gew./verl. EH]]</f>
        <v>141.52500000000043</v>
      </c>
    </row>
    <row r="1852" spans="2:13" ht="21" customHeight="1" x14ac:dyDescent="0.3">
      <c r="B1852" s="164">
        <v>45704</v>
      </c>
      <c r="C1852" s="161" t="s">
        <v>21</v>
      </c>
      <c r="D1852" s="162" t="s">
        <v>64</v>
      </c>
      <c r="E1852" s="162" t="s">
        <v>258</v>
      </c>
      <c r="F1852" s="121" t="s">
        <v>258</v>
      </c>
      <c r="G1852" s="127">
        <v>-0.25</v>
      </c>
      <c r="H1852" s="163">
        <v>1.8</v>
      </c>
      <c r="I1852" s="134">
        <v>1.72</v>
      </c>
      <c r="J1852" s="39">
        <f>Table_ForecastInput[[#This Row],[Quote]]/Table_ForecastInput[[#This Row],[Closer]]-100%</f>
        <v>4.6511627906976827E-2</v>
      </c>
      <c r="K1852" s="35" t="s">
        <v>319</v>
      </c>
      <c r="L1852" s="20">
        <v>0.8</v>
      </c>
      <c r="M1852" s="139">
        <f>M1851+Table_ForecastInput[[#This Row],[gew./verl. EH]]</f>
        <v>142.32500000000044</v>
      </c>
    </row>
    <row r="1853" spans="2:13" ht="21" customHeight="1" x14ac:dyDescent="0.3">
      <c r="B1853" s="164">
        <v>45704</v>
      </c>
      <c r="C1853" s="161" t="s">
        <v>18</v>
      </c>
      <c r="D1853" s="162" t="s">
        <v>59</v>
      </c>
      <c r="E1853" s="162" t="s">
        <v>57</v>
      </c>
      <c r="F1853" s="121" t="s">
        <v>59</v>
      </c>
      <c r="G1853" s="127">
        <v>0</v>
      </c>
      <c r="H1853" s="163">
        <v>1.82</v>
      </c>
      <c r="I1853" s="134">
        <v>1.6</v>
      </c>
      <c r="J1853" s="39">
        <f>Table_ForecastInput[[#This Row],[Quote]]/Table_ForecastInput[[#This Row],[Closer]]-100%</f>
        <v>0.13749999999999996</v>
      </c>
      <c r="K1853" s="35" t="s">
        <v>313</v>
      </c>
      <c r="L1853" s="20">
        <v>0.82000000000000006</v>
      </c>
      <c r="M1853" s="139">
        <f>M1852+Table_ForecastInput[[#This Row],[gew./verl. EH]]</f>
        <v>143.14500000000044</v>
      </c>
    </row>
    <row r="1854" spans="2:13" ht="21" customHeight="1" x14ac:dyDescent="0.3">
      <c r="B1854" s="164">
        <v>45709</v>
      </c>
      <c r="C1854" s="161" t="s">
        <v>9</v>
      </c>
      <c r="D1854" s="162" t="s">
        <v>14</v>
      </c>
      <c r="E1854" s="162" t="s">
        <v>13</v>
      </c>
      <c r="F1854" s="126" t="s">
        <v>13</v>
      </c>
      <c r="G1854" s="122">
        <v>0</v>
      </c>
      <c r="H1854" s="122">
        <v>1.84</v>
      </c>
      <c r="I1854" s="134">
        <v>1.79</v>
      </c>
      <c r="J1854" s="39">
        <f>Table_ForecastInput[[#This Row],[Quote]]/Table_ForecastInput[[#This Row],[Closer]]-100%</f>
        <v>2.7932960893854775E-2</v>
      </c>
      <c r="K1854" s="35" t="s">
        <v>300</v>
      </c>
      <c r="L1854" s="20">
        <v>0.84000000000000008</v>
      </c>
      <c r="M1854" s="139">
        <f>M1853+Table_ForecastInput[[#This Row],[gew./verl. EH]]</f>
        <v>143.98500000000044</v>
      </c>
    </row>
    <row r="1855" spans="2:13" ht="21" customHeight="1" x14ac:dyDescent="0.3">
      <c r="B1855" s="164">
        <v>45709</v>
      </c>
      <c r="C1855" s="161" t="s">
        <v>16</v>
      </c>
      <c r="D1855" s="162" t="s">
        <v>65</v>
      </c>
      <c r="E1855" s="162" t="s">
        <v>66</v>
      </c>
      <c r="F1855" s="126" t="s">
        <v>66</v>
      </c>
      <c r="G1855" s="122">
        <v>-0.25</v>
      </c>
      <c r="H1855" s="122">
        <v>1.74</v>
      </c>
      <c r="I1855" s="134">
        <v>1.65</v>
      </c>
      <c r="J1855" s="39">
        <f>Table_ForecastInput[[#This Row],[Quote]]/Table_ForecastInput[[#This Row],[Closer]]-100%</f>
        <v>5.4545454545454675E-2</v>
      </c>
      <c r="K1855" s="35" t="s">
        <v>328</v>
      </c>
      <c r="L1855" s="20">
        <v>0.74</v>
      </c>
      <c r="M1855" s="139">
        <f>M1854+Table_ForecastInput[[#This Row],[gew./verl. EH]]</f>
        <v>144.72500000000045</v>
      </c>
    </row>
    <row r="1856" spans="2:13" ht="21" customHeight="1" x14ac:dyDescent="0.3">
      <c r="B1856" s="164">
        <v>45710</v>
      </c>
      <c r="C1856" s="161" t="s">
        <v>16</v>
      </c>
      <c r="D1856" s="162" t="s">
        <v>67</v>
      </c>
      <c r="E1856" s="166" t="s">
        <v>68</v>
      </c>
      <c r="F1856" s="121" t="s">
        <v>68</v>
      </c>
      <c r="G1856" s="122">
        <v>0.25</v>
      </c>
      <c r="H1856" s="122">
        <v>1.72</v>
      </c>
      <c r="I1856" s="134">
        <v>1.65</v>
      </c>
      <c r="J1856" s="39">
        <f>Table_ForecastInput[[#This Row],[Quote]]/Table_ForecastInput[[#This Row],[Closer]]-100%</f>
        <v>4.2424242424242475E-2</v>
      </c>
      <c r="K1856" s="35" t="s">
        <v>310</v>
      </c>
      <c r="L1856" s="20">
        <v>0.36</v>
      </c>
      <c r="M1856" s="139">
        <f>M1855+Table_ForecastInput[[#This Row],[gew./verl. EH]]</f>
        <v>145.08500000000046</v>
      </c>
    </row>
    <row r="1857" spans="2:13" ht="21" customHeight="1" x14ac:dyDescent="0.3">
      <c r="B1857" s="164">
        <v>45711</v>
      </c>
      <c r="C1857" s="161" t="s">
        <v>9</v>
      </c>
      <c r="D1857" s="162" t="s">
        <v>299</v>
      </c>
      <c r="E1857" s="166" t="s">
        <v>11</v>
      </c>
      <c r="F1857" s="121" t="s">
        <v>11</v>
      </c>
      <c r="G1857" s="122">
        <v>-0.25</v>
      </c>
      <c r="H1857" s="122">
        <v>1.97</v>
      </c>
      <c r="I1857" s="134">
        <v>1.9</v>
      </c>
      <c r="J1857" s="39">
        <f>Table_ForecastInput[[#This Row],[Quote]]/Table_ForecastInput[[#This Row],[Closer]]-100%</f>
        <v>3.6842105263158009E-2</v>
      </c>
      <c r="K1857" s="35" t="s">
        <v>311</v>
      </c>
      <c r="L1857" s="20">
        <v>-1</v>
      </c>
      <c r="M1857" s="139">
        <f>M1856+Table_ForecastInput[[#This Row],[gew./verl. EH]]</f>
        <v>144.08500000000046</v>
      </c>
    </row>
    <row r="1858" spans="2:13" ht="21" customHeight="1" x14ac:dyDescent="0.3">
      <c r="B1858" s="164">
        <v>45717</v>
      </c>
      <c r="C1858" s="167" t="s">
        <v>21</v>
      </c>
      <c r="D1858" s="168" t="s">
        <v>69</v>
      </c>
      <c r="E1858" s="121" t="s">
        <v>23</v>
      </c>
      <c r="F1858" s="121" t="s">
        <v>23</v>
      </c>
      <c r="G1858" s="163">
        <v>0</v>
      </c>
      <c r="H1858" s="163">
        <v>1.91</v>
      </c>
      <c r="I1858" s="163">
        <v>1.62</v>
      </c>
      <c r="J1858" s="39">
        <f>Table_ForecastInput[[#This Row],[Quote]]/Table_ForecastInput[[#This Row],[Closer]]-100%</f>
        <v>0.17901234567901225</v>
      </c>
      <c r="K1858" s="35" t="s">
        <v>315</v>
      </c>
      <c r="L1858" s="20">
        <v>0.90999999999999992</v>
      </c>
      <c r="M1858" s="139">
        <f>M1857+Table_ForecastInput[[#This Row],[gew./verl. EH]]</f>
        <v>144.99500000000046</v>
      </c>
    </row>
    <row r="1859" spans="2:13" ht="21" customHeight="1" x14ac:dyDescent="0.3">
      <c r="B1859" s="164">
        <v>45717</v>
      </c>
      <c r="C1859" s="167" t="s">
        <v>18</v>
      </c>
      <c r="D1859" s="168" t="s">
        <v>41</v>
      </c>
      <c r="E1859" s="121" t="s">
        <v>70</v>
      </c>
      <c r="F1859" s="121" t="s">
        <v>70</v>
      </c>
      <c r="G1859" s="163">
        <v>0.25</v>
      </c>
      <c r="H1859" s="163">
        <v>1.89</v>
      </c>
      <c r="I1859" s="163">
        <v>1.67</v>
      </c>
      <c r="J1859" s="39">
        <f>Table_ForecastInput[[#This Row],[Quote]]/Table_ForecastInput[[#This Row],[Closer]]-100%</f>
        <v>0.13173652694610771</v>
      </c>
      <c r="K1859" s="35" t="s">
        <v>306</v>
      </c>
      <c r="L1859" s="20">
        <v>0.44499999999999995</v>
      </c>
      <c r="M1859" s="139">
        <f>M1858+Table_ForecastInput[[#This Row],[gew./verl. EH]]</f>
        <v>145.44000000000045</v>
      </c>
    </row>
    <row r="1860" spans="2:13" ht="21" customHeight="1" x14ac:dyDescent="0.3">
      <c r="B1860" s="164">
        <v>45718</v>
      </c>
      <c r="C1860" s="167" t="s">
        <v>18</v>
      </c>
      <c r="D1860" s="168" t="s">
        <v>71</v>
      </c>
      <c r="E1860" s="121" t="s">
        <v>28</v>
      </c>
      <c r="F1860" s="121" t="s">
        <v>28</v>
      </c>
      <c r="G1860" s="163">
        <v>0</v>
      </c>
      <c r="H1860" s="163">
        <v>1.79</v>
      </c>
      <c r="I1860" s="163">
        <v>1.84</v>
      </c>
      <c r="J1860" s="39">
        <f>Table_ForecastInput[[#This Row],[Quote]]/Table_ForecastInput[[#This Row],[Closer]]-100%</f>
        <v>-2.7173913043478271E-2</v>
      </c>
      <c r="K1860" s="35" t="s">
        <v>305</v>
      </c>
      <c r="L1860" s="20">
        <v>-1</v>
      </c>
      <c r="M1860" s="139">
        <f>M1859+Table_ForecastInput[[#This Row],[gew./verl. EH]]</f>
        <v>144.44000000000045</v>
      </c>
    </row>
    <row r="1861" spans="2:13" ht="21" customHeight="1" x14ac:dyDescent="0.3">
      <c r="B1861" s="164">
        <v>45718</v>
      </c>
      <c r="C1861" s="167" t="s">
        <v>6</v>
      </c>
      <c r="D1861" s="168" t="s">
        <v>36</v>
      </c>
      <c r="E1861" s="121" t="s">
        <v>72</v>
      </c>
      <c r="F1861" s="121" t="s">
        <v>72</v>
      </c>
      <c r="G1861" s="163">
        <v>-0.25</v>
      </c>
      <c r="H1861" s="163">
        <v>2.0099999999999998</v>
      </c>
      <c r="I1861" s="163">
        <v>1.7</v>
      </c>
      <c r="J1861" s="39">
        <f>Table_ForecastInput[[#This Row],[Quote]]/Table_ForecastInput[[#This Row],[Closer]]-100%</f>
        <v>0.18235294117647038</v>
      </c>
      <c r="K1861" s="35" t="s">
        <v>328</v>
      </c>
      <c r="L1861" s="20">
        <v>1.0099999999999998</v>
      </c>
      <c r="M1861" s="139">
        <f>M1860+Table_ForecastInput[[#This Row],[gew./verl. EH]]</f>
        <v>145.45000000000044</v>
      </c>
    </row>
    <row r="1862" spans="2:13" ht="21" customHeight="1" x14ac:dyDescent="0.3">
      <c r="B1862" s="164">
        <v>45718</v>
      </c>
      <c r="C1862" s="167" t="s">
        <v>6</v>
      </c>
      <c r="D1862" s="168" t="s">
        <v>287</v>
      </c>
      <c r="E1862" s="121" t="s">
        <v>8</v>
      </c>
      <c r="F1862" s="121" t="s">
        <v>8</v>
      </c>
      <c r="G1862" s="163">
        <v>-0.25</v>
      </c>
      <c r="H1862" s="163">
        <v>1.83</v>
      </c>
      <c r="I1862" s="163">
        <v>1.7</v>
      </c>
      <c r="J1862" s="39">
        <f>Table_ForecastInput[[#This Row],[Quote]]/Table_ForecastInput[[#This Row],[Closer]]-100%</f>
        <v>7.647058823529429E-2</v>
      </c>
      <c r="K1862" s="35" t="s">
        <v>328</v>
      </c>
      <c r="L1862" s="20">
        <v>0.83000000000000007</v>
      </c>
      <c r="M1862" s="139">
        <f>M1861+Table_ForecastInput[[#This Row],[gew./verl. EH]]</f>
        <v>146.28000000000046</v>
      </c>
    </row>
    <row r="1863" spans="2:13" ht="21" customHeight="1" x14ac:dyDescent="0.3">
      <c r="B1863" s="164">
        <v>45723</v>
      </c>
      <c r="C1863" s="167" t="s">
        <v>21</v>
      </c>
      <c r="D1863" s="168" t="s">
        <v>60</v>
      </c>
      <c r="E1863" s="121" t="s">
        <v>258</v>
      </c>
      <c r="F1863" s="121" t="s">
        <v>258</v>
      </c>
      <c r="G1863" s="163">
        <v>0</v>
      </c>
      <c r="H1863" s="163">
        <v>1.86</v>
      </c>
      <c r="I1863" s="163">
        <v>1.89</v>
      </c>
      <c r="J1863" s="39">
        <f>Table_ForecastInput[[#This Row],[Quote]]/Table_ForecastInput[[#This Row],[Closer]]-100%</f>
        <v>-1.5873015873015817E-2</v>
      </c>
      <c r="K1863" s="35" t="s">
        <v>301</v>
      </c>
      <c r="L1863" s="20">
        <v>0.8600000000000001</v>
      </c>
      <c r="M1863" s="139">
        <f>M1862+Table_ForecastInput[[#This Row],[gew./verl. EH]]</f>
        <v>147.14000000000047</v>
      </c>
    </row>
    <row r="1864" spans="2:13" ht="21" customHeight="1" x14ac:dyDescent="0.3">
      <c r="B1864" s="164">
        <v>45723</v>
      </c>
      <c r="C1864" s="167" t="s">
        <v>6</v>
      </c>
      <c r="D1864" s="168" t="s">
        <v>72</v>
      </c>
      <c r="E1864" s="121" t="s">
        <v>73</v>
      </c>
      <c r="F1864" s="121" t="s">
        <v>73</v>
      </c>
      <c r="G1864" s="163">
        <v>-0.25</v>
      </c>
      <c r="H1864" s="163">
        <v>1.99</v>
      </c>
      <c r="I1864" s="163">
        <v>1.92</v>
      </c>
      <c r="J1864" s="39">
        <f>Table_ForecastInput[[#This Row],[Quote]]/Table_ForecastInput[[#This Row],[Closer]]-100%</f>
        <v>3.6458333333333259E-2</v>
      </c>
      <c r="K1864" s="35" t="s">
        <v>306</v>
      </c>
      <c r="L1864" s="20">
        <v>-0.5</v>
      </c>
      <c r="M1864" s="139">
        <f>M1863+Table_ForecastInput[[#This Row],[gew./verl. EH]]</f>
        <v>146.64000000000047</v>
      </c>
    </row>
    <row r="1865" spans="2:13" ht="21" customHeight="1" x14ac:dyDescent="0.3">
      <c r="B1865" s="164">
        <v>45724</v>
      </c>
      <c r="C1865" s="167" t="s">
        <v>16</v>
      </c>
      <c r="D1865" s="168" t="s">
        <v>74</v>
      </c>
      <c r="E1865" s="121" t="s">
        <v>75</v>
      </c>
      <c r="F1865" s="121" t="s">
        <v>75</v>
      </c>
      <c r="G1865" s="163">
        <v>0.5</v>
      </c>
      <c r="H1865" s="163">
        <v>1.92</v>
      </c>
      <c r="I1865" s="163">
        <v>1.85</v>
      </c>
      <c r="J1865" s="39">
        <f>Table_ForecastInput[[#This Row],[Quote]]/Table_ForecastInput[[#This Row],[Closer]]-100%</f>
        <v>3.7837837837837673E-2</v>
      </c>
      <c r="K1865" s="35" t="s">
        <v>311</v>
      </c>
      <c r="L1865" s="20">
        <v>-1</v>
      </c>
      <c r="M1865" s="139">
        <f>M1864+Table_ForecastInput[[#This Row],[gew./verl. EH]]</f>
        <v>145.64000000000047</v>
      </c>
    </row>
    <row r="1866" spans="2:13" ht="21" customHeight="1" x14ac:dyDescent="0.3">
      <c r="B1866" s="164">
        <v>45724</v>
      </c>
      <c r="C1866" s="167" t="s">
        <v>18</v>
      </c>
      <c r="D1866" s="168" t="s">
        <v>19</v>
      </c>
      <c r="E1866" s="168" t="s">
        <v>76</v>
      </c>
      <c r="F1866" s="121" t="s">
        <v>76</v>
      </c>
      <c r="G1866" s="163">
        <v>0</v>
      </c>
      <c r="H1866" s="163">
        <v>1.71</v>
      </c>
      <c r="I1866" s="163">
        <v>1.67</v>
      </c>
      <c r="J1866" s="39">
        <f>Table_ForecastInput[[#This Row],[Quote]]/Table_ForecastInput[[#This Row],[Closer]]-100%</f>
        <v>2.39520958083832E-2</v>
      </c>
      <c r="K1866" s="35" t="s">
        <v>305</v>
      </c>
      <c r="L1866" s="20">
        <v>-1</v>
      </c>
      <c r="M1866" s="139">
        <f>M1865+Table_ForecastInput[[#This Row],[gew./verl. EH]]</f>
        <v>144.64000000000047</v>
      </c>
    </row>
    <row r="1867" spans="2:13" ht="21" customHeight="1" x14ac:dyDescent="0.3">
      <c r="B1867" s="164">
        <v>45725</v>
      </c>
      <c r="C1867" s="167" t="s">
        <v>6</v>
      </c>
      <c r="D1867" s="168" t="s">
        <v>7</v>
      </c>
      <c r="E1867" s="168" t="s">
        <v>26</v>
      </c>
      <c r="F1867" s="121" t="s">
        <v>7</v>
      </c>
      <c r="G1867" s="163">
        <v>-0.25</v>
      </c>
      <c r="H1867" s="163">
        <v>1.81</v>
      </c>
      <c r="I1867" s="163">
        <v>1.82</v>
      </c>
      <c r="J1867" s="39">
        <f>Table_ForecastInput[[#This Row],[Quote]]/Table_ForecastInput[[#This Row],[Closer]]-100%</f>
        <v>-5.494505494505475E-3</v>
      </c>
      <c r="K1867" s="35" t="s">
        <v>319</v>
      </c>
      <c r="L1867" s="20">
        <v>-1</v>
      </c>
      <c r="M1867" s="139">
        <f>M1866+Table_ForecastInput[[#This Row],[gew./verl. EH]]</f>
        <v>143.64000000000047</v>
      </c>
    </row>
    <row r="1868" spans="2:13" ht="21" customHeight="1" x14ac:dyDescent="0.3">
      <c r="B1868" s="164">
        <v>45725</v>
      </c>
      <c r="C1868" s="167" t="s">
        <v>9</v>
      </c>
      <c r="D1868" s="168" t="s">
        <v>38</v>
      </c>
      <c r="E1868" s="168" t="s">
        <v>31</v>
      </c>
      <c r="F1868" s="121" t="s">
        <v>38</v>
      </c>
      <c r="G1868" s="163">
        <v>0</v>
      </c>
      <c r="H1868" s="163">
        <v>1.85</v>
      </c>
      <c r="I1868" s="163">
        <v>1.84</v>
      </c>
      <c r="J1868" s="39">
        <f>Table_ForecastInput[[#This Row],[Quote]]/Table_ForecastInput[[#This Row],[Closer]]-100%</f>
        <v>5.4347826086955653E-3</v>
      </c>
      <c r="K1868" s="35" t="s">
        <v>328</v>
      </c>
      <c r="L1868" s="20">
        <v>-1</v>
      </c>
      <c r="M1868" s="139">
        <f>M1867+Table_ForecastInput[[#This Row],[gew./verl. EH]]</f>
        <v>142.64000000000047</v>
      </c>
    </row>
    <row r="1869" spans="2:13" ht="21" customHeight="1" x14ac:dyDescent="0.3">
      <c r="B1869" s="164">
        <v>45730</v>
      </c>
      <c r="C1869" s="167" t="s">
        <v>21</v>
      </c>
      <c r="D1869" s="168" t="s">
        <v>295</v>
      </c>
      <c r="E1869" s="168" t="s">
        <v>22</v>
      </c>
      <c r="F1869" s="121" t="s">
        <v>22</v>
      </c>
      <c r="G1869" s="163">
        <v>0.25</v>
      </c>
      <c r="H1869" s="163">
        <v>1.89</v>
      </c>
      <c r="I1869" s="163">
        <v>1.87</v>
      </c>
      <c r="J1869" s="39">
        <f>Table_ForecastInput[[#This Row],[Quote]]/Table_ForecastInput[[#This Row],[Closer]]-100%</f>
        <v>1.0695187165775222E-2</v>
      </c>
      <c r="K1869" s="35" t="s">
        <v>305</v>
      </c>
      <c r="L1869" s="20">
        <v>-1</v>
      </c>
      <c r="M1869" s="139">
        <f>M1868+Table_ForecastInput[[#This Row],[gew./verl. EH]]</f>
        <v>141.64000000000047</v>
      </c>
    </row>
    <row r="1870" spans="2:13" ht="21" customHeight="1" x14ac:dyDescent="0.3">
      <c r="B1870" s="164">
        <v>45730</v>
      </c>
      <c r="C1870" s="167" t="s">
        <v>9</v>
      </c>
      <c r="D1870" s="168" t="s">
        <v>15</v>
      </c>
      <c r="E1870" s="168" t="s">
        <v>14</v>
      </c>
      <c r="F1870" s="121" t="s">
        <v>15</v>
      </c>
      <c r="G1870" s="163">
        <v>-0.25</v>
      </c>
      <c r="H1870" s="163">
        <v>1.76</v>
      </c>
      <c r="I1870" s="163">
        <v>1.7</v>
      </c>
      <c r="J1870" s="39">
        <f>Table_ForecastInput[[#This Row],[Quote]]/Table_ForecastInput[[#This Row],[Closer]]-100%</f>
        <v>3.529411764705892E-2</v>
      </c>
      <c r="K1870" s="35" t="s">
        <v>311</v>
      </c>
      <c r="L1870" s="20">
        <v>0.76</v>
      </c>
      <c r="M1870" s="139">
        <f>M1869+Table_ForecastInput[[#This Row],[gew./verl. EH]]</f>
        <v>142.40000000000046</v>
      </c>
    </row>
    <row r="1871" spans="2:13" ht="21" customHeight="1" x14ac:dyDescent="0.3">
      <c r="B1871" s="164">
        <v>45731</v>
      </c>
      <c r="C1871" s="167" t="s">
        <v>21</v>
      </c>
      <c r="D1871" s="168" t="s">
        <v>69</v>
      </c>
      <c r="E1871" s="168" t="s">
        <v>60</v>
      </c>
      <c r="F1871" s="121" t="s">
        <v>60</v>
      </c>
      <c r="G1871" s="163">
        <v>0.25</v>
      </c>
      <c r="H1871" s="163">
        <v>1.8</v>
      </c>
      <c r="I1871" s="163">
        <v>1.92</v>
      </c>
      <c r="J1871" s="39">
        <f>Table_ForecastInput[[#This Row],[Quote]]/Table_ForecastInput[[#This Row],[Closer]]-100%</f>
        <v>-6.2499999999999889E-2</v>
      </c>
      <c r="K1871" s="35" t="s">
        <v>312</v>
      </c>
      <c r="L1871" s="20">
        <v>0.8</v>
      </c>
      <c r="M1871" s="139">
        <f>M1870+Table_ForecastInput[[#This Row],[gew./verl. EH]]</f>
        <v>143.20000000000047</v>
      </c>
    </row>
    <row r="1872" spans="2:13" ht="21" customHeight="1" x14ac:dyDescent="0.3">
      <c r="B1872" s="164">
        <v>45731</v>
      </c>
      <c r="C1872" s="167" t="s">
        <v>16</v>
      </c>
      <c r="D1872" s="168" t="s">
        <v>77</v>
      </c>
      <c r="E1872" s="168" t="s">
        <v>78</v>
      </c>
      <c r="F1872" s="121" t="s">
        <v>17</v>
      </c>
      <c r="G1872" s="163">
        <v>-0.25</v>
      </c>
      <c r="H1872" s="163">
        <v>1.74</v>
      </c>
      <c r="I1872" s="163">
        <v>1.7</v>
      </c>
      <c r="J1872" s="39">
        <f>Table_ForecastInput[[#This Row],[Quote]]/Table_ForecastInput[[#This Row],[Closer]]-100%</f>
        <v>2.3529411764705799E-2</v>
      </c>
      <c r="K1872" s="35" t="s">
        <v>315</v>
      </c>
      <c r="L1872" s="20">
        <v>0.74</v>
      </c>
      <c r="M1872" s="139">
        <f>M1871+Table_ForecastInput[[#This Row],[gew./verl. EH]]</f>
        <v>143.94000000000048</v>
      </c>
    </row>
    <row r="1873" spans="2:13" ht="21" customHeight="1" x14ac:dyDescent="0.3">
      <c r="B1873" s="164">
        <v>45731</v>
      </c>
      <c r="C1873" s="167" t="s">
        <v>6</v>
      </c>
      <c r="D1873" s="168" t="s">
        <v>79</v>
      </c>
      <c r="E1873" s="168" t="s">
        <v>8</v>
      </c>
      <c r="F1873" s="121" t="s">
        <v>8</v>
      </c>
      <c r="G1873" s="163">
        <v>0.5</v>
      </c>
      <c r="H1873" s="163">
        <v>1.81</v>
      </c>
      <c r="I1873" s="163">
        <v>1.81</v>
      </c>
      <c r="J1873" s="39">
        <f>Table_ForecastInput[[#This Row],[Quote]]/Table_ForecastInput[[#This Row],[Closer]]-100%</f>
        <v>0</v>
      </c>
      <c r="K1873" s="35" t="s">
        <v>305</v>
      </c>
      <c r="L1873" s="20">
        <v>-1</v>
      </c>
      <c r="M1873" s="139">
        <f>M1872+Table_ForecastInput[[#This Row],[gew./verl. EH]]</f>
        <v>142.94000000000048</v>
      </c>
    </row>
    <row r="1874" spans="2:13" ht="21" customHeight="1" x14ac:dyDescent="0.3">
      <c r="B1874" s="164">
        <v>45745</v>
      </c>
      <c r="C1874" s="167" t="s">
        <v>21</v>
      </c>
      <c r="D1874" s="168" t="s">
        <v>60</v>
      </c>
      <c r="E1874" s="168" t="s">
        <v>80</v>
      </c>
      <c r="F1874" s="121" t="s">
        <v>80</v>
      </c>
      <c r="G1874" s="122">
        <v>0</v>
      </c>
      <c r="H1874" s="122">
        <v>1.77</v>
      </c>
      <c r="I1874" s="163">
        <v>1.65</v>
      </c>
      <c r="J1874" s="39">
        <f>Table_ForecastInput[[#This Row],[Quote]]/Table_ForecastInput[[#This Row],[Closer]]-100%</f>
        <v>7.2727272727272751E-2</v>
      </c>
      <c r="K1874" s="35" t="s">
        <v>305</v>
      </c>
      <c r="L1874" s="20">
        <v>-1</v>
      </c>
      <c r="M1874" s="139">
        <f>M1873+Table_ForecastInput[[#This Row],[gew./verl. EH]]</f>
        <v>141.94000000000048</v>
      </c>
    </row>
    <row r="1875" spans="2:13" ht="21" customHeight="1" x14ac:dyDescent="0.3">
      <c r="B1875" s="164">
        <v>45745</v>
      </c>
      <c r="C1875" s="167" t="s">
        <v>9</v>
      </c>
      <c r="D1875" s="168" t="s">
        <v>14</v>
      </c>
      <c r="E1875" s="168" t="s">
        <v>58</v>
      </c>
      <c r="F1875" s="121" t="s">
        <v>58</v>
      </c>
      <c r="G1875" s="122">
        <v>-0.5</v>
      </c>
      <c r="H1875" s="122">
        <v>1.8</v>
      </c>
      <c r="I1875" s="163">
        <v>1.74</v>
      </c>
      <c r="J1875" s="39">
        <f>Table_ForecastInput[[#This Row],[Quote]]/Table_ForecastInput[[#This Row],[Closer]]-100%</f>
        <v>3.4482758620689724E-2</v>
      </c>
      <c r="K1875" s="35" t="s">
        <v>300</v>
      </c>
      <c r="L1875" s="20">
        <v>0.8</v>
      </c>
      <c r="M1875" s="139">
        <f>M1874+Table_ForecastInput[[#This Row],[gew./verl. EH]]</f>
        <v>142.74000000000049</v>
      </c>
    </row>
    <row r="1876" spans="2:13" ht="21" customHeight="1" x14ac:dyDescent="0.3">
      <c r="B1876" s="164">
        <v>45746</v>
      </c>
      <c r="C1876" s="167" t="s">
        <v>6</v>
      </c>
      <c r="D1876" s="168" t="s">
        <v>72</v>
      </c>
      <c r="E1876" s="168" t="s">
        <v>25</v>
      </c>
      <c r="F1876" s="121" t="s">
        <v>25</v>
      </c>
      <c r="G1876" s="122">
        <v>0.5</v>
      </c>
      <c r="H1876" s="122">
        <v>1.89</v>
      </c>
      <c r="I1876" s="163">
        <v>1.82</v>
      </c>
      <c r="J1876" s="39">
        <f>Table_ForecastInput[[#This Row],[Quote]]/Table_ForecastInput[[#This Row],[Closer]]-100%</f>
        <v>3.8461538461538325E-2</v>
      </c>
      <c r="K1876" s="35" t="s">
        <v>312</v>
      </c>
      <c r="L1876" s="20">
        <v>0.8899999999999999</v>
      </c>
      <c r="M1876" s="139">
        <f>M1875+Table_ForecastInput[[#This Row],[gew./verl. EH]]</f>
        <v>143.63000000000048</v>
      </c>
    </row>
    <row r="1877" spans="2:13" ht="21" customHeight="1" x14ac:dyDescent="0.3">
      <c r="B1877" s="164">
        <v>45746</v>
      </c>
      <c r="C1877" s="167" t="s">
        <v>6</v>
      </c>
      <c r="D1877" s="168" t="s">
        <v>36</v>
      </c>
      <c r="E1877" s="168" t="s">
        <v>8</v>
      </c>
      <c r="F1877" s="121" t="s">
        <v>8</v>
      </c>
      <c r="G1877" s="122">
        <v>-0.25</v>
      </c>
      <c r="H1877" s="122">
        <v>1.66</v>
      </c>
      <c r="I1877" s="163">
        <v>1.7</v>
      </c>
      <c r="J1877" s="39">
        <f>Table_ForecastInput[[#This Row],[Quote]]/Table_ForecastInput[[#This Row],[Closer]]-100%</f>
        <v>-2.352941176470591E-2</v>
      </c>
      <c r="K1877" s="35" t="s">
        <v>302</v>
      </c>
      <c r="L1877" s="20">
        <v>0.65999999999999992</v>
      </c>
      <c r="M1877" s="139">
        <f>M1876+Table_ForecastInput[[#This Row],[gew./verl. EH]]</f>
        <v>144.29000000000048</v>
      </c>
    </row>
    <row r="1878" spans="2:13" ht="21" customHeight="1" x14ac:dyDescent="0.3">
      <c r="B1878" s="164">
        <v>45746</v>
      </c>
      <c r="C1878" s="167" t="s">
        <v>18</v>
      </c>
      <c r="D1878" s="168" t="s">
        <v>59</v>
      </c>
      <c r="E1878" s="168" t="s">
        <v>70</v>
      </c>
      <c r="F1878" s="121" t="s">
        <v>59</v>
      </c>
      <c r="G1878" s="122">
        <v>-0.25</v>
      </c>
      <c r="H1878" s="122">
        <v>1.63</v>
      </c>
      <c r="I1878" s="163">
        <v>1.47</v>
      </c>
      <c r="J1878" s="39">
        <f>Table_ForecastInput[[#This Row],[Quote]]/Table_ForecastInput[[#This Row],[Closer]]-100%</f>
        <v>0.10884353741496589</v>
      </c>
      <c r="K1878" s="35" t="s">
        <v>311</v>
      </c>
      <c r="L1878" s="20">
        <v>0.62999999999999989</v>
      </c>
      <c r="M1878" s="139">
        <f>M1877+Table_ForecastInput[[#This Row],[gew./verl. EH]]</f>
        <v>144.92000000000047</v>
      </c>
    </row>
    <row r="1879" spans="2:13" ht="21" customHeight="1" x14ac:dyDescent="0.3">
      <c r="B1879" s="164">
        <v>45748</v>
      </c>
      <c r="C1879" s="167" t="s">
        <v>16</v>
      </c>
      <c r="D1879" s="168" t="s">
        <v>17</v>
      </c>
      <c r="E1879" s="168" t="s">
        <v>81</v>
      </c>
      <c r="F1879" s="121" t="s">
        <v>81</v>
      </c>
      <c r="G1879" s="122">
        <v>0.25</v>
      </c>
      <c r="H1879" s="122">
        <v>1.82</v>
      </c>
      <c r="I1879" s="163">
        <v>1.82</v>
      </c>
      <c r="J1879" s="39">
        <f>Table_ForecastInput[[#This Row],[Quote]]/Table_ForecastInput[[#This Row],[Closer]]-100%</f>
        <v>0</v>
      </c>
      <c r="K1879" s="35" t="s">
        <v>305</v>
      </c>
      <c r="L1879" s="20">
        <v>-1</v>
      </c>
      <c r="M1879" s="139">
        <f>M1878+Table_ForecastInput[[#This Row],[gew./verl. EH]]</f>
        <v>143.92000000000047</v>
      </c>
    </row>
    <row r="1880" spans="2:13" ht="21" customHeight="1" x14ac:dyDescent="0.3">
      <c r="B1880" s="164">
        <v>45751</v>
      </c>
      <c r="C1880" s="167" t="s">
        <v>9</v>
      </c>
      <c r="D1880" s="168" t="s">
        <v>15</v>
      </c>
      <c r="E1880" s="168" t="s">
        <v>13</v>
      </c>
      <c r="F1880" s="121" t="s">
        <v>13</v>
      </c>
      <c r="G1880" s="122">
        <v>0.25</v>
      </c>
      <c r="H1880" s="163">
        <v>1.79</v>
      </c>
      <c r="I1880" s="163">
        <v>1.83</v>
      </c>
      <c r="J1880" s="39">
        <f>Table_ForecastInput[[#This Row],[Quote]]/Table_ForecastInput[[#This Row],[Closer]]-100%</f>
        <v>-2.1857923497267784E-2</v>
      </c>
      <c r="K1880" s="35" t="s">
        <v>305</v>
      </c>
      <c r="L1880" s="20">
        <v>-1</v>
      </c>
      <c r="M1880" s="139">
        <f>M1879+Table_ForecastInput[[#This Row],[gew./verl. EH]]</f>
        <v>142.92000000000047</v>
      </c>
    </row>
    <row r="1881" spans="2:13" ht="21" customHeight="1" x14ac:dyDescent="0.3">
      <c r="B1881" s="164">
        <v>45752</v>
      </c>
      <c r="C1881" s="167" t="s">
        <v>21</v>
      </c>
      <c r="D1881" s="168" t="s">
        <v>53</v>
      </c>
      <c r="E1881" s="168" t="s">
        <v>82</v>
      </c>
      <c r="F1881" s="121" t="s">
        <v>82</v>
      </c>
      <c r="G1881" s="122">
        <v>-0.25</v>
      </c>
      <c r="H1881" s="163">
        <v>2.0099999999999998</v>
      </c>
      <c r="I1881" s="163">
        <v>1.83</v>
      </c>
      <c r="J1881" s="39">
        <f>Table_ForecastInput[[#This Row],[Quote]]/Table_ForecastInput[[#This Row],[Closer]]-100%</f>
        <v>9.8360655737704805E-2</v>
      </c>
      <c r="K1881" s="35" t="s">
        <v>323</v>
      </c>
      <c r="L1881" s="20">
        <v>1.0099999999999998</v>
      </c>
      <c r="M1881" s="139">
        <f>M1880+Table_ForecastInput[[#This Row],[gew./verl. EH]]</f>
        <v>143.93000000000046</v>
      </c>
    </row>
    <row r="1882" spans="2:13" ht="21" customHeight="1" x14ac:dyDescent="0.3">
      <c r="B1882" s="164">
        <v>45752</v>
      </c>
      <c r="C1882" s="167" t="s">
        <v>16</v>
      </c>
      <c r="D1882" s="168" t="s">
        <v>294</v>
      </c>
      <c r="E1882" s="168" t="s">
        <v>78</v>
      </c>
      <c r="F1882" s="121" t="s">
        <v>17</v>
      </c>
      <c r="G1882" s="122">
        <v>0</v>
      </c>
      <c r="H1882" s="163">
        <v>1.83</v>
      </c>
      <c r="I1882" s="163">
        <v>1.84</v>
      </c>
      <c r="J1882" s="39">
        <f>Table_ForecastInput[[#This Row],[Quote]]/Table_ForecastInput[[#This Row],[Closer]]-100%</f>
        <v>-5.4347826086956763E-3</v>
      </c>
      <c r="K1882" s="35" t="s">
        <v>315</v>
      </c>
      <c r="L1882" s="20">
        <v>0.83000000000000007</v>
      </c>
      <c r="M1882" s="139">
        <f>M1881+Table_ForecastInput[[#This Row],[gew./verl. EH]]</f>
        <v>144.76000000000047</v>
      </c>
    </row>
    <row r="1883" spans="2:13" ht="21" customHeight="1" x14ac:dyDescent="0.3">
      <c r="B1883" s="164">
        <v>45752</v>
      </c>
      <c r="C1883" s="167" t="s">
        <v>21</v>
      </c>
      <c r="D1883" s="168" t="s">
        <v>69</v>
      </c>
      <c r="E1883" s="168" t="s">
        <v>24</v>
      </c>
      <c r="F1883" s="121" t="s">
        <v>24</v>
      </c>
      <c r="G1883" s="122">
        <v>0</v>
      </c>
      <c r="H1883" s="163">
        <v>1.93</v>
      </c>
      <c r="I1883" s="163">
        <v>2</v>
      </c>
      <c r="J1883" s="39">
        <f>Table_ForecastInput[[#This Row],[Quote]]/Table_ForecastInput[[#This Row],[Closer]]-100%</f>
        <v>-3.5000000000000031E-2</v>
      </c>
      <c r="K1883" s="35" t="s">
        <v>303</v>
      </c>
      <c r="L1883" s="20">
        <v>-1</v>
      </c>
      <c r="M1883" s="139">
        <f>M1882+Table_ForecastInput[[#This Row],[gew./verl. EH]]</f>
        <v>143.76000000000047</v>
      </c>
    </row>
    <row r="1884" spans="2:13" ht="21" customHeight="1" x14ac:dyDescent="0.3">
      <c r="B1884" s="164">
        <v>45753</v>
      </c>
      <c r="C1884" s="167" t="s">
        <v>21</v>
      </c>
      <c r="D1884" s="168" t="s">
        <v>295</v>
      </c>
      <c r="E1884" s="168" t="s">
        <v>60</v>
      </c>
      <c r="F1884" s="121" t="s">
        <v>60</v>
      </c>
      <c r="G1884" s="122">
        <v>0.25</v>
      </c>
      <c r="H1884" s="163">
        <v>1.76</v>
      </c>
      <c r="I1884" s="163">
        <v>1.89</v>
      </c>
      <c r="J1884" s="39">
        <f>Table_ForecastInput[[#This Row],[Quote]]/Table_ForecastInput[[#This Row],[Closer]]-100%</f>
        <v>-6.8783068783068724E-2</v>
      </c>
      <c r="K1884" s="35" t="s">
        <v>306</v>
      </c>
      <c r="L1884" s="20">
        <v>0.38</v>
      </c>
      <c r="M1884" s="139">
        <f>M1883+Table_ForecastInput[[#This Row],[gew./verl. EH]]</f>
        <v>144.14000000000047</v>
      </c>
    </row>
    <row r="1885" spans="2:13" ht="21" customHeight="1" x14ac:dyDescent="0.3">
      <c r="B1885" s="164">
        <v>45753</v>
      </c>
      <c r="C1885" s="167" t="s">
        <v>6</v>
      </c>
      <c r="D1885" s="168" t="s">
        <v>27</v>
      </c>
      <c r="E1885" s="168" t="s">
        <v>39</v>
      </c>
      <c r="F1885" s="121" t="s">
        <v>39</v>
      </c>
      <c r="G1885" s="122">
        <v>-0.25</v>
      </c>
      <c r="H1885" s="163">
        <v>1.89</v>
      </c>
      <c r="I1885" s="163">
        <v>1.8</v>
      </c>
      <c r="J1885" s="39">
        <f>Table_ForecastInput[[#This Row],[Quote]]/Table_ForecastInput[[#This Row],[Closer]]-100%</f>
        <v>4.9999999999999822E-2</v>
      </c>
      <c r="K1885" s="35" t="s">
        <v>300</v>
      </c>
      <c r="L1885" s="20">
        <v>0.8899999999999999</v>
      </c>
      <c r="M1885" s="139">
        <f>M1884+Table_ForecastInput[[#This Row],[gew./verl. EH]]</f>
        <v>145.03000000000046</v>
      </c>
    </row>
    <row r="1886" spans="2:13" ht="21" customHeight="1" x14ac:dyDescent="0.3">
      <c r="B1886" s="164">
        <v>45758</v>
      </c>
      <c r="C1886" s="167" t="s">
        <v>18</v>
      </c>
      <c r="D1886" s="121" t="s">
        <v>54</v>
      </c>
      <c r="E1886" s="121" t="s">
        <v>70</v>
      </c>
      <c r="F1886" s="121" t="s">
        <v>54</v>
      </c>
      <c r="G1886" s="122">
        <v>-0.25</v>
      </c>
      <c r="H1886" s="163">
        <v>1.96</v>
      </c>
      <c r="I1886" s="163">
        <v>1.99</v>
      </c>
      <c r="J1886" s="39">
        <f>Table_ForecastInput[[#This Row],[Quote]]/Table_ForecastInput[[#This Row],[Closer]]-100%</f>
        <v>-1.5075376884422176E-2</v>
      </c>
      <c r="K1886" s="35" t="s">
        <v>305</v>
      </c>
      <c r="L1886" s="20">
        <v>0.96</v>
      </c>
      <c r="M1886" s="139">
        <f>M1885+Table_ForecastInput[[#This Row],[gew./verl. EH]]</f>
        <v>145.99000000000046</v>
      </c>
    </row>
    <row r="1887" spans="2:13" ht="21" customHeight="1" x14ac:dyDescent="0.3">
      <c r="B1887" s="164">
        <v>45759</v>
      </c>
      <c r="C1887" s="167" t="s">
        <v>21</v>
      </c>
      <c r="D1887" s="168" t="s">
        <v>52</v>
      </c>
      <c r="E1887" s="121" t="s">
        <v>83</v>
      </c>
      <c r="F1887" s="121" t="s">
        <v>83</v>
      </c>
      <c r="G1887" s="122">
        <v>0.25</v>
      </c>
      <c r="H1887" s="163">
        <v>1.78</v>
      </c>
      <c r="I1887" s="163">
        <v>1.82</v>
      </c>
      <c r="J1887" s="39">
        <f>Table_ForecastInput[[#This Row],[Quote]]/Table_ForecastInput[[#This Row],[Closer]]-100%</f>
        <v>-2.1978021978022011E-2</v>
      </c>
      <c r="K1887" s="35" t="s">
        <v>315</v>
      </c>
      <c r="L1887" s="20">
        <v>0.78</v>
      </c>
      <c r="M1887" s="139">
        <f>M1886+Table_ForecastInput[[#This Row],[gew./verl. EH]]</f>
        <v>146.77000000000046</v>
      </c>
    </row>
    <row r="1888" spans="2:13" ht="21" customHeight="1" x14ac:dyDescent="0.3">
      <c r="B1888" s="164">
        <v>45759</v>
      </c>
      <c r="C1888" s="167" t="s">
        <v>21</v>
      </c>
      <c r="D1888" s="121" t="s">
        <v>60</v>
      </c>
      <c r="E1888" s="121" t="s">
        <v>53</v>
      </c>
      <c r="F1888" s="121" t="s">
        <v>53</v>
      </c>
      <c r="G1888" s="122">
        <v>0.5</v>
      </c>
      <c r="H1888" s="163">
        <v>1.78</v>
      </c>
      <c r="I1888" s="163">
        <v>1.63</v>
      </c>
      <c r="J1888" s="39">
        <f>Table_ForecastInput[[#This Row],[Quote]]/Table_ForecastInput[[#This Row],[Closer]]-100%</f>
        <v>9.2024539877300748E-2</v>
      </c>
      <c r="K1888" s="35" t="s">
        <v>315</v>
      </c>
      <c r="L1888" s="20">
        <v>0.78</v>
      </c>
      <c r="M1888" s="139">
        <f>M1887+Table_ForecastInput[[#This Row],[gew./verl. EH]]</f>
        <v>147.55000000000047</v>
      </c>
    </row>
    <row r="1889" spans="2:13" ht="21" customHeight="1" x14ac:dyDescent="0.3">
      <c r="B1889" s="164">
        <v>45759</v>
      </c>
      <c r="C1889" s="167" t="s">
        <v>18</v>
      </c>
      <c r="D1889" s="168" t="s">
        <v>71</v>
      </c>
      <c r="E1889" s="121" t="s">
        <v>331</v>
      </c>
      <c r="F1889" s="121" t="s">
        <v>84</v>
      </c>
      <c r="G1889" s="122">
        <v>-0.5</v>
      </c>
      <c r="H1889" s="163">
        <v>1.32</v>
      </c>
      <c r="I1889" s="163">
        <v>1.26</v>
      </c>
      <c r="J1889" s="39">
        <f>Table_ForecastInput[[#This Row],[Quote]]/Table_ForecastInput[[#This Row],[Closer]]-100%</f>
        <v>4.7619047619047672E-2</v>
      </c>
      <c r="K1889" s="35" t="s">
        <v>300</v>
      </c>
      <c r="L1889" s="20">
        <v>0.32000000000000006</v>
      </c>
      <c r="M1889" s="139">
        <f>M1888+Table_ForecastInput[[#This Row],[gew./verl. EH]]</f>
        <v>147.87000000000046</v>
      </c>
    </row>
    <row r="1890" spans="2:13" ht="21" customHeight="1" x14ac:dyDescent="0.3">
      <c r="B1890" s="164">
        <v>45760</v>
      </c>
      <c r="C1890" s="167" t="s">
        <v>9</v>
      </c>
      <c r="D1890" s="168" t="s">
        <v>31</v>
      </c>
      <c r="E1890" s="121" t="s">
        <v>85</v>
      </c>
      <c r="F1890" s="121" t="s">
        <v>85</v>
      </c>
      <c r="G1890" s="122">
        <v>0.5</v>
      </c>
      <c r="H1890" s="163">
        <v>1.84</v>
      </c>
      <c r="I1890" s="163">
        <v>1.87</v>
      </c>
      <c r="J1890" s="39">
        <f>Table_ForecastInput[[#This Row],[Quote]]/Table_ForecastInput[[#This Row],[Closer]]-100%</f>
        <v>-1.6042780748663166E-2</v>
      </c>
      <c r="K1890" s="35" t="s">
        <v>303</v>
      </c>
      <c r="L1890" s="20">
        <v>-1</v>
      </c>
      <c r="M1890" s="139">
        <f>M1889+Table_ForecastInput[[#This Row],[gew./verl. EH]]</f>
        <v>146.87000000000046</v>
      </c>
    </row>
    <row r="1891" spans="2:13" ht="21" customHeight="1" x14ac:dyDescent="0.3">
      <c r="B1891" s="164">
        <v>45760</v>
      </c>
      <c r="C1891" s="167" t="s">
        <v>6</v>
      </c>
      <c r="D1891" s="168" t="s">
        <v>32</v>
      </c>
      <c r="E1891" s="121" t="s">
        <v>25</v>
      </c>
      <c r="F1891" s="121" t="s">
        <v>25</v>
      </c>
      <c r="G1891" s="122">
        <v>-0.25</v>
      </c>
      <c r="H1891" s="163">
        <v>1.84</v>
      </c>
      <c r="I1891" s="163">
        <v>1.7</v>
      </c>
      <c r="J1891" s="39">
        <f>Table_ForecastInput[[#This Row],[Quote]]/Table_ForecastInput[[#This Row],[Closer]]-100%</f>
        <v>8.235294117647074E-2</v>
      </c>
      <c r="K1891" s="35" t="s">
        <v>320</v>
      </c>
      <c r="L1891" s="20">
        <v>-0.5</v>
      </c>
      <c r="M1891" s="139">
        <f>M1890+Table_ForecastInput[[#This Row],[gew./verl. EH]]</f>
        <v>146.37000000000046</v>
      </c>
    </row>
    <row r="1892" spans="2:13" ht="21" customHeight="1" x14ac:dyDescent="0.3">
      <c r="B1892" s="164">
        <v>45760</v>
      </c>
      <c r="C1892" s="167" t="s">
        <v>21</v>
      </c>
      <c r="D1892" s="168" t="s">
        <v>37</v>
      </c>
      <c r="E1892" s="121" t="s">
        <v>69</v>
      </c>
      <c r="F1892" s="121" t="s">
        <v>69</v>
      </c>
      <c r="G1892" s="122">
        <v>1</v>
      </c>
      <c r="H1892" s="163">
        <v>1.82</v>
      </c>
      <c r="I1892" s="163">
        <v>1.62</v>
      </c>
      <c r="J1892" s="39">
        <f>Table_ForecastInput[[#This Row],[Quote]]/Table_ForecastInput[[#This Row],[Closer]]-100%</f>
        <v>0.12345679012345667</v>
      </c>
      <c r="K1892" s="35" t="s">
        <v>315</v>
      </c>
      <c r="L1892" s="20">
        <v>0.82000000000000006</v>
      </c>
      <c r="M1892" s="139">
        <f>M1891+Table_ForecastInput[[#This Row],[gew./verl. EH]]</f>
        <v>147.19000000000045</v>
      </c>
    </row>
    <row r="1893" spans="2:13" ht="21" customHeight="1" x14ac:dyDescent="0.3">
      <c r="B1893" s="164">
        <v>45760</v>
      </c>
      <c r="C1893" s="167" t="s">
        <v>9</v>
      </c>
      <c r="D1893" s="121" t="s">
        <v>63</v>
      </c>
      <c r="E1893" s="121" t="s">
        <v>58</v>
      </c>
      <c r="F1893" s="121" t="s">
        <v>58</v>
      </c>
      <c r="G1893" s="122">
        <v>0</v>
      </c>
      <c r="H1893" s="163">
        <v>1.85</v>
      </c>
      <c r="I1893" s="163">
        <v>1.65</v>
      </c>
      <c r="J1893" s="39">
        <f>Table_ForecastInput[[#This Row],[Quote]]/Table_ForecastInput[[#This Row],[Closer]]-100%</f>
        <v>0.12121212121212133</v>
      </c>
      <c r="K1893" s="35" t="s">
        <v>306</v>
      </c>
      <c r="L1893" s="20">
        <v>0</v>
      </c>
      <c r="M1893" s="139">
        <f>M1892+Table_ForecastInput[[#This Row],[gew./verl. EH]]</f>
        <v>147.19000000000045</v>
      </c>
    </row>
    <row r="1894" spans="2:13" ht="21" customHeight="1" x14ac:dyDescent="0.3">
      <c r="B1894" s="164">
        <v>45765</v>
      </c>
      <c r="C1894" s="167" t="s">
        <v>6</v>
      </c>
      <c r="D1894" s="121" t="s">
        <v>8</v>
      </c>
      <c r="E1894" s="121" t="s">
        <v>33</v>
      </c>
      <c r="F1894" s="121" t="s">
        <v>8</v>
      </c>
      <c r="G1894" s="122">
        <v>-0.5</v>
      </c>
      <c r="H1894" s="163">
        <v>1.79</v>
      </c>
      <c r="I1894" s="163">
        <v>1.84</v>
      </c>
      <c r="J1894" s="39">
        <f>Table_ForecastInput[[#This Row],[Quote]]/Table_ForecastInput[[#This Row],[Closer]]-100%</f>
        <v>-2.7173913043478271E-2</v>
      </c>
      <c r="K1894" s="35" t="s">
        <v>311</v>
      </c>
      <c r="L1894" s="20">
        <v>0.79</v>
      </c>
      <c r="M1894" s="139">
        <f>M1893+Table_ForecastInput[[#This Row],[gew./verl. EH]]</f>
        <v>147.98000000000044</v>
      </c>
    </row>
    <row r="1895" spans="2:13" ht="21" customHeight="1" x14ac:dyDescent="0.3">
      <c r="B1895" s="164">
        <v>45766</v>
      </c>
      <c r="C1895" s="167" t="s">
        <v>18</v>
      </c>
      <c r="D1895" s="121" t="s">
        <v>332</v>
      </c>
      <c r="E1895" s="121" t="s">
        <v>54</v>
      </c>
      <c r="F1895" s="121" t="s">
        <v>54</v>
      </c>
      <c r="G1895" s="122">
        <v>0.25</v>
      </c>
      <c r="H1895" s="163">
        <v>1.93</v>
      </c>
      <c r="I1895" s="163">
        <v>1.77</v>
      </c>
      <c r="J1895" s="39">
        <f>Table_ForecastInput[[#This Row],[Quote]]/Table_ForecastInput[[#This Row],[Closer]]-100%</f>
        <v>9.0395480225988756E-2</v>
      </c>
      <c r="K1895" s="35" t="s">
        <v>306</v>
      </c>
      <c r="L1895" s="20">
        <v>0.46499999999999997</v>
      </c>
      <c r="M1895" s="139">
        <f>M1894+Table_ForecastInput[[#This Row],[gew./verl. EH]]</f>
        <v>148.44500000000045</v>
      </c>
    </row>
    <row r="1896" spans="2:13" ht="21" customHeight="1" x14ac:dyDescent="0.3">
      <c r="B1896" s="164">
        <v>45766</v>
      </c>
      <c r="C1896" s="167" t="s">
        <v>21</v>
      </c>
      <c r="D1896" s="121" t="s">
        <v>69</v>
      </c>
      <c r="E1896" s="121" t="s">
        <v>52</v>
      </c>
      <c r="F1896" s="121" t="s">
        <v>69</v>
      </c>
      <c r="G1896" s="122">
        <v>-0.5</v>
      </c>
      <c r="H1896" s="163">
        <v>1.74</v>
      </c>
      <c r="I1896" s="163">
        <v>1.6</v>
      </c>
      <c r="J1896" s="39">
        <f>Table_ForecastInput[[#This Row],[Quote]]/Table_ForecastInput[[#This Row],[Closer]]-100%</f>
        <v>8.7499999999999911E-2</v>
      </c>
      <c r="K1896" s="35" t="s">
        <v>305</v>
      </c>
      <c r="L1896" s="20">
        <v>0.74</v>
      </c>
      <c r="M1896" s="139">
        <f>M1895+Table_ForecastInput[[#This Row],[gew./verl. EH]]</f>
        <v>149.18500000000046</v>
      </c>
    </row>
    <row r="1897" spans="2:13" ht="21" customHeight="1" x14ac:dyDescent="0.3">
      <c r="B1897" s="164">
        <v>45766</v>
      </c>
      <c r="C1897" s="167" t="s">
        <v>16</v>
      </c>
      <c r="D1897" s="121" t="s">
        <v>67</v>
      </c>
      <c r="E1897" s="121" t="s">
        <v>86</v>
      </c>
      <c r="F1897" s="121" t="s">
        <v>86</v>
      </c>
      <c r="G1897" s="122">
        <v>-0.5</v>
      </c>
      <c r="H1897" s="163">
        <v>1.95</v>
      </c>
      <c r="I1897" s="163">
        <v>1.9</v>
      </c>
      <c r="J1897" s="39">
        <f>Table_ForecastInput[[#This Row],[Quote]]/Table_ForecastInput[[#This Row],[Closer]]-100%</f>
        <v>2.6315789473684292E-2</v>
      </c>
      <c r="K1897" s="35" t="s">
        <v>319</v>
      </c>
      <c r="L1897" s="20">
        <v>0.95</v>
      </c>
      <c r="M1897" s="139">
        <f>M1896+Table_ForecastInput[[#This Row],[gew./verl. EH]]</f>
        <v>150.13500000000045</v>
      </c>
    </row>
    <row r="1898" spans="2:13" ht="21" customHeight="1" x14ac:dyDescent="0.3">
      <c r="B1898" s="164">
        <v>45766</v>
      </c>
      <c r="C1898" s="167" t="s">
        <v>16</v>
      </c>
      <c r="D1898" s="121" t="s">
        <v>87</v>
      </c>
      <c r="E1898" s="121" t="s">
        <v>88</v>
      </c>
      <c r="F1898" s="121" t="s">
        <v>88</v>
      </c>
      <c r="G1898" s="122">
        <v>0.25</v>
      </c>
      <c r="H1898" s="163">
        <v>1.82</v>
      </c>
      <c r="I1898" s="163">
        <v>1.65</v>
      </c>
      <c r="J1898" s="39">
        <f>Table_ForecastInput[[#This Row],[Quote]]/Table_ForecastInput[[#This Row],[Closer]]-100%</f>
        <v>0.10303030303030303</v>
      </c>
      <c r="K1898" s="35" t="s">
        <v>308</v>
      </c>
      <c r="L1898" s="20">
        <v>-1</v>
      </c>
      <c r="M1898" s="139">
        <f>M1897+Table_ForecastInput[[#This Row],[gew./verl. EH]]</f>
        <v>149.13500000000045</v>
      </c>
    </row>
    <row r="1899" spans="2:13" ht="21" customHeight="1" x14ac:dyDescent="0.3">
      <c r="B1899" s="164">
        <v>45767</v>
      </c>
      <c r="C1899" s="167" t="s">
        <v>9</v>
      </c>
      <c r="D1899" s="121" t="s">
        <v>89</v>
      </c>
      <c r="E1899" s="121" t="s">
        <v>35</v>
      </c>
      <c r="F1899" s="121" t="s">
        <v>35</v>
      </c>
      <c r="G1899" s="122">
        <v>0.25</v>
      </c>
      <c r="H1899" s="163">
        <v>1.95</v>
      </c>
      <c r="I1899" s="163">
        <v>1.85</v>
      </c>
      <c r="J1899" s="39">
        <f>Table_ForecastInput[[#This Row],[Quote]]/Table_ForecastInput[[#This Row],[Closer]]-100%</f>
        <v>5.4054054054053946E-2</v>
      </c>
      <c r="K1899" s="35" t="s">
        <v>310</v>
      </c>
      <c r="L1899" s="20">
        <v>0.47499999999999998</v>
      </c>
      <c r="M1899" s="139">
        <f>M1898+Table_ForecastInput[[#This Row],[gew./verl. EH]]</f>
        <v>149.61000000000044</v>
      </c>
    </row>
    <row r="1900" spans="2:13" ht="21" customHeight="1" x14ac:dyDescent="0.3">
      <c r="B1900" s="164">
        <v>45769</v>
      </c>
      <c r="C1900" s="167" t="s">
        <v>16</v>
      </c>
      <c r="D1900" s="121" t="s">
        <v>86</v>
      </c>
      <c r="E1900" s="121" t="s">
        <v>87</v>
      </c>
      <c r="F1900" s="121" t="s">
        <v>86</v>
      </c>
      <c r="G1900" s="122">
        <v>-0.5</v>
      </c>
      <c r="H1900" s="163">
        <v>1.91</v>
      </c>
      <c r="I1900" s="163">
        <v>1.88</v>
      </c>
      <c r="J1900" s="39">
        <f>Table_ForecastInput[[#This Row],[Quote]]/Table_ForecastInput[[#This Row],[Closer]]-100%</f>
        <v>1.5957446808510634E-2</v>
      </c>
      <c r="K1900" s="35" t="s">
        <v>311</v>
      </c>
      <c r="L1900" s="20">
        <v>0.90999999999999992</v>
      </c>
      <c r="M1900" s="139">
        <f>M1899+Table_ForecastInput[[#This Row],[gew./verl. EH]]</f>
        <v>150.52000000000044</v>
      </c>
    </row>
    <row r="1901" spans="2:13" ht="21" customHeight="1" x14ac:dyDescent="0.3">
      <c r="B1901" s="164">
        <v>45770</v>
      </c>
      <c r="C1901" s="167" t="s">
        <v>18</v>
      </c>
      <c r="D1901" s="121" t="s">
        <v>19</v>
      </c>
      <c r="E1901" s="121" t="s">
        <v>57</v>
      </c>
      <c r="F1901" s="121" t="s">
        <v>90</v>
      </c>
      <c r="G1901" s="122">
        <v>0.25</v>
      </c>
      <c r="H1901" s="163">
        <v>1.86</v>
      </c>
      <c r="I1901" s="163">
        <v>1.83</v>
      </c>
      <c r="J1901" s="39">
        <f>Table_ForecastInput[[#This Row],[Quote]]/Table_ForecastInput[[#This Row],[Closer]]-100%</f>
        <v>1.6393442622950838E-2</v>
      </c>
      <c r="K1901" s="35" t="s">
        <v>305</v>
      </c>
      <c r="L1901" s="20">
        <v>-1</v>
      </c>
      <c r="M1901" s="139">
        <f>M1900+Table_ForecastInput[[#This Row],[gew./verl. EH]]</f>
        <v>149.52000000000044</v>
      </c>
    </row>
    <row r="1902" spans="2:13" ht="21" customHeight="1" x14ac:dyDescent="0.3">
      <c r="B1902" s="164">
        <v>45771</v>
      </c>
      <c r="C1902" s="167" t="s">
        <v>18</v>
      </c>
      <c r="D1902" s="121" t="s">
        <v>56</v>
      </c>
      <c r="E1902" s="121" t="s">
        <v>70</v>
      </c>
      <c r="F1902" s="121" t="s">
        <v>56</v>
      </c>
      <c r="G1902" s="122">
        <v>0</v>
      </c>
      <c r="H1902" s="163">
        <v>1.7</v>
      </c>
      <c r="I1902" s="163">
        <v>1.55</v>
      </c>
      <c r="J1902" s="39">
        <f>Table_ForecastInput[[#This Row],[Quote]]/Table_ForecastInput[[#This Row],[Closer]]-100%</f>
        <v>9.6774193548387011E-2</v>
      </c>
      <c r="K1902" s="35" t="s">
        <v>305</v>
      </c>
      <c r="L1902" s="20">
        <v>0.7</v>
      </c>
      <c r="M1902" s="139">
        <f>M1901+Table_ForecastInput[[#This Row],[gew./verl. EH]]</f>
        <v>150.22000000000043</v>
      </c>
    </row>
    <row r="1903" spans="2:13" ht="21" customHeight="1" x14ac:dyDescent="0.3">
      <c r="B1903" s="164">
        <v>45772</v>
      </c>
      <c r="C1903" s="167" t="s">
        <v>6</v>
      </c>
      <c r="D1903" s="121" t="s">
        <v>91</v>
      </c>
      <c r="E1903" s="121" t="s">
        <v>7</v>
      </c>
      <c r="F1903" s="121" t="s">
        <v>7</v>
      </c>
      <c r="G1903" s="122">
        <v>1</v>
      </c>
      <c r="H1903" s="163">
        <v>1.75</v>
      </c>
      <c r="I1903" s="163">
        <v>2</v>
      </c>
      <c r="J1903" s="39">
        <f>Table_ForecastInput[[#This Row],[Quote]]/Table_ForecastInput[[#This Row],[Closer]]-100%</f>
        <v>-0.125</v>
      </c>
      <c r="K1903" s="35" t="s">
        <v>301</v>
      </c>
      <c r="L1903" s="20">
        <v>0.75</v>
      </c>
      <c r="M1903" s="139">
        <f>M1902+Table_ForecastInput[[#This Row],[gew./verl. EH]]</f>
        <v>150.97000000000043</v>
      </c>
    </row>
    <row r="1904" spans="2:13" ht="21" customHeight="1" x14ac:dyDescent="0.3">
      <c r="B1904" s="164">
        <v>45773</v>
      </c>
      <c r="C1904" s="120" t="s">
        <v>21</v>
      </c>
      <c r="D1904" s="121" t="s">
        <v>22</v>
      </c>
      <c r="E1904" s="121" t="s">
        <v>82</v>
      </c>
      <c r="F1904" s="121" t="s">
        <v>82</v>
      </c>
      <c r="G1904" s="122">
        <v>-0.5</v>
      </c>
      <c r="H1904" s="163">
        <v>1.74</v>
      </c>
      <c r="I1904" s="163">
        <v>1.85</v>
      </c>
      <c r="J1904" s="39">
        <f>Table_ForecastInput[[#This Row],[Quote]]/Table_ForecastInput[[#This Row],[Closer]]-100%</f>
        <v>-5.9459459459459518E-2</v>
      </c>
      <c r="K1904" s="35" t="s">
        <v>316</v>
      </c>
      <c r="L1904" s="20">
        <v>0.74</v>
      </c>
      <c r="M1904" s="139">
        <f>M1903+Table_ForecastInput[[#This Row],[gew./verl. EH]]</f>
        <v>151.71000000000043</v>
      </c>
    </row>
    <row r="1905" spans="2:13" ht="21" customHeight="1" x14ac:dyDescent="0.3">
      <c r="B1905" s="164">
        <v>45773</v>
      </c>
      <c r="C1905" s="120" t="s">
        <v>16</v>
      </c>
      <c r="D1905" s="121" t="s">
        <v>17</v>
      </c>
      <c r="E1905" s="121" t="s">
        <v>65</v>
      </c>
      <c r="F1905" s="121" t="s">
        <v>17</v>
      </c>
      <c r="G1905" s="122">
        <v>-0.5</v>
      </c>
      <c r="H1905" s="163">
        <v>1.52</v>
      </c>
      <c r="I1905" s="163">
        <v>1.54</v>
      </c>
      <c r="J1905" s="39">
        <f>Table_ForecastInput[[#This Row],[Quote]]/Table_ForecastInput[[#This Row],[Closer]]-100%</f>
        <v>-1.2987012987012991E-2</v>
      </c>
      <c r="K1905" s="35" t="s">
        <v>313</v>
      </c>
      <c r="L1905" s="20">
        <v>0.52</v>
      </c>
      <c r="M1905" s="139">
        <f>M1904+Table_ForecastInput[[#This Row],[gew./verl. EH]]</f>
        <v>152.23000000000044</v>
      </c>
    </row>
    <row r="1906" spans="2:13" ht="21" customHeight="1" x14ac:dyDescent="0.3">
      <c r="B1906" s="164">
        <v>45774</v>
      </c>
      <c r="C1906" s="120" t="s">
        <v>6</v>
      </c>
      <c r="D1906" s="121" t="s">
        <v>36</v>
      </c>
      <c r="E1906" s="121" t="s">
        <v>40</v>
      </c>
      <c r="F1906" s="121" t="s">
        <v>40</v>
      </c>
      <c r="G1906" s="122">
        <v>-0.5</v>
      </c>
      <c r="H1906" s="163">
        <v>1.58</v>
      </c>
      <c r="I1906" s="163">
        <v>1.47</v>
      </c>
      <c r="J1906" s="39">
        <f>Table_ForecastInput[[#This Row],[Quote]]/Table_ForecastInput[[#This Row],[Closer]]-100%</f>
        <v>7.4829931972789199E-2</v>
      </c>
      <c r="K1906" s="35" t="s">
        <v>319</v>
      </c>
      <c r="L1906" s="20">
        <v>0.58000000000000007</v>
      </c>
      <c r="M1906" s="139">
        <f>M1905+Table_ForecastInput[[#This Row],[gew./verl. EH]]</f>
        <v>152.81000000000046</v>
      </c>
    </row>
    <row r="1907" spans="2:13" ht="21" customHeight="1" x14ac:dyDescent="0.3">
      <c r="B1907" s="164">
        <v>45774</v>
      </c>
      <c r="C1907" s="120" t="s">
        <v>21</v>
      </c>
      <c r="D1907" s="121" t="s">
        <v>69</v>
      </c>
      <c r="E1907" s="121" t="s">
        <v>295</v>
      </c>
      <c r="F1907" s="121" t="s">
        <v>69</v>
      </c>
      <c r="G1907" s="122">
        <v>-0.5</v>
      </c>
      <c r="H1907" s="163">
        <v>1.93</v>
      </c>
      <c r="I1907" s="163">
        <v>1.97</v>
      </c>
      <c r="J1907" s="39">
        <f>Table_ForecastInput[[#This Row],[Quote]]/Table_ForecastInput[[#This Row],[Closer]]-100%</f>
        <v>-2.0304568527918843E-2</v>
      </c>
      <c r="K1907" s="35" t="s">
        <v>307</v>
      </c>
      <c r="L1907" s="20">
        <v>-1</v>
      </c>
      <c r="M1907" s="139">
        <f>M1906+Table_ForecastInput[[#This Row],[gew./verl. EH]]</f>
        <v>151.81000000000046</v>
      </c>
    </row>
    <row r="1908" spans="2:13" ht="21" customHeight="1" x14ac:dyDescent="0.3">
      <c r="B1908" s="164">
        <v>45775</v>
      </c>
      <c r="C1908" s="120" t="s">
        <v>9</v>
      </c>
      <c r="D1908" s="121" t="s">
        <v>12</v>
      </c>
      <c r="E1908" s="121" t="s">
        <v>92</v>
      </c>
      <c r="F1908" s="121" t="s">
        <v>12</v>
      </c>
      <c r="G1908" s="122">
        <v>0</v>
      </c>
      <c r="H1908" s="163">
        <v>1.77</v>
      </c>
      <c r="I1908" s="163">
        <v>1.55</v>
      </c>
      <c r="J1908" s="39">
        <f>Table_ForecastInput[[#This Row],[Quote]]/Table_ForecastInput[[#This Row],[Closer]]-100%</f>
        <v>0.14193548387096766</v>
      </c>
      <c r="K1908" s="35" t="s">
        <v>319</v>
      </c>
      <c r="L1908" s="20">
        <v>-1</v>
      </c>
      <c r="M1908" s="139">
        <f>M1907+Table_ForecastInput[[#This Row],[gew./verl. EH]]</f>
        <v>150.81000000000046</v>
      </c>
    </row>
    <row r="1909" spans="2:13" ht="21" customHeight="1" x14ac:dyDescent="0.3">
      <c r="B1909" s="164">
        <v>45780</v>
      </c>
      <c r="C1909" s="120" t="s">
        <v>16</v>
      </c>
      <c r="D1909" s="121" t="s">
        <v>87</v>
      </c>
      <c r="E1909" s="121" t="s">
        <v>75</v>
      </c>
      <c r="F1909" s="121" t="s">
        <v>87</v>
      </c>
      <c r="G1909" s="122">
        <v>-0.5</v>
      </c>
      <c r="H1909" s="163">
        <v>1.83</v>
      </c>
      <c r="I1909" s="163">
        <v>1.87</v>
      </c>
      <c r="J1909" s="39">
        <f>Table_ForecastInput[[#This Row],[Quote]]/Table_ForecastInput[[#This Row],[Closer]]-100%</f>
        <v>-2.1390374331550777E-2</v>
      </c>
      <c r="K1909" s="35" t="s">
        <v>305</v>
      </c>
      <c r="L1909" s="20">
        <v>0.83000000000000007</v>
      </c>
      <c r="M1909" s="139">
        <f>M1908+Table_ForecastInput[[#This Row],[gew./verl. EH]]</f>
        <v>151.64000000000047</v>
      </c>
    </row>
    <row r="1910" spans="2:13" ht="21" customHeight="1" x14ac:dyDescent="0.3">
      <c r="B1910" s="164">
        <v>45780</v>
      </c>
      <c r="C1910" s="120" t="s">
        <v>9</v>
      </c>
      <c r="D1910" s="121" t="s">
        <v>14</v>
      </c>
      <c r="E1910" s="121" t="s">
        <v>11</v>
      </c>
      <c r="F1910" s="121" t="s">
        <v>11</v>
      </c>
      <c r="G1910" s="122">
        <v>-0.5</v>
      </c>
      <c r="H1910" s="163">
        <v>1.54</v>
      </c>
      <c r="I1910" s="163">
        <v>1.49</v>
      </c>
      <c r="J1910" s="39">
        <f>Table_ForecastInput[[#This Row],[Quote]]/Table_ForecastInput[[#This Row],[Closer]]-100%</f>
        <v>3.3557046979865834E-2</v>
      </c>
      <c r="K1910" s="35" t="s">
        <v>300</v>
      </c>
      <c r="L1910" s="20">
        <v>0.54</v>
      </c>
      <c r="M1910" s="139">
        <f>M1909+Table_ForecastInput[[#This Row],[gew./verl. EH]]</f>
        <v>152.18000000000046</v>
      </c>
    </row>
    <row r="1911" spans="2:13" ht="21" customHeight="1" x14ac:dyDescent="0.3">
      <c r="B1911" s="164">
        <v>45781</v>
      </c>
      <c r="C1911" s="120" t="s">
        <v>9</v>
      </c>
      <c r="D1911" s="121" t="s">
        <v>89</v>
      </c>
      <c r="E1911" s="121" t="s">
        <v>63</v>
      </c>
      <c r="F1911" s="121" t="s">
        <v>63</v>
      </c>
      <c r="G1911" s="122">
        <v>-0.5</v>
      </c>
      <c r="H1911" s="163">
        <v>1.83</v>
      </c>
      <c r="I1911" s="163">
        <v>1.83</v>
      </c>
      <c r="J1911" s="39">
        <f>Table_ForecastInput[[#This Row],[Quote]]/Table_ForecastInput[[#This Row],[Closer]]-100%</f>
        <v>0</v>
      </c>
      <c r="K1911" s="35" t="s">
        <v>300</v>
      </c>
      <c r="L1911" s="20">
        <v>0.83000000000000007</v>
      </c>
      <c r="M1911" s="139">
        <f>M1910+Table_ForecastInput[[#This Row],[gew./verl. EH]]</f>
        <v>153.01000000000047</v>
      </c>
    </row>
    <row r="1912" spans="2:13" ht="21" customHeight="1" x14ac:dyDescent="0.3">
      <c r="B1912" s="164">
        <v>45781</v>
      </c>
      <c r="C1912" s="120" t="s">
        <v>9</v>
      </c>
      <c r="D1912" s="121" t="s">
        <v>58</v>
      </c>
      <c r="E1912" s="121" t="s">
        <v>10</v>
      </c>
      <c r="F1912" s="121" t="s">
        <v>58</v>
      </c>
      <c r="G1912" s="122">
        <v>-0.5</v>
      </c>
      <c r="H1912" s="163">
        <v>1.66</v>
      </c>
      <c r="I1912" s="163">
        <v>1.77</v>
      </c>
      <c r="J1912" s="39">
        <f>Table_ForecastInput[[#This Row],[Quote]]/Table_ForecastInput[[#This Row],[Closer]]-100%</f>
        <v>-6.2146892655367325E-2</v>
      </c>
      <c r="K1912" s="35" t="s">
        <v>305</v>
      </c>
      <c r="L1912" s="20">
        <v>0.65999999999999992</v>
      </c>
      <c r="M1912" s="139">
        <f>M1911+Table_ForecastInput[[#This Row],[gew./verl. EH]]</f>
        <v>153.67000000000047</v>
      </c>
    </row>
    <row r="1913" spans="2:13" ht="21" customHeight="1" x14ac:dyDescent="0.3">
      <c r="B1913" s="164">
        <v>45781</v>
      </c>
      <c r="C1913" s="120" t="s">
        <v>21</v>
      </c>
      <c r="D1913" s="121" t="s">
        <v>258</v>
      </c>
      <c r="E1913" s="121" t="s">
        <v>24</v>
      </c>
      <c r="F1913" s="121" t="s">
        <v>24</v>
      </c>
      <c r="G1913" s="163">
        <v>0.25</v>
      </c>
      <c r="H1913" s="163">
        <v>1.82</v>
      </c>
      <c r="I1913" s="163">
        <v>1.76</v>
      </c>
      <c r="J1913" s="39">
        <f>Table_ForecastInput[[#This Row],[Quote]]/Table_ForecastInput[[#This Row],[Closer]]-100%</f>
        <v>3.4090909090909172E-2</v>
      </c>
      <c r="K1913" s="35" t="s">
        <v>306</v>
      </c>
      <c r="L1913" s="20">
        <v>0.41000000000000003</v>
      </c>
      <c r="M1913" s="139">
        <f>M1912+Table_ForecastInput[[#This Row],[gew./verl. EH]]</f>
        <v>154.08000000000047</v>
      </c>
    </row>
    <row r="1914" spans="2:13" ht="21" customHeight="1" x14ac:dyDescent="0.3">
      <c r="B1914" s="164">
        <v>45781</v>
      </c>
      <c r="C1914" s="120" t="s">
        <v>6</v>
      </c>
      <c r="D1914" s="121" t="s">
        <v>40</v>
      </c>
      <c r="E1914" s="121" t="s">
        <v>93</v>
      </c>
      <c r="F1914" s="121" t="s">
        <v>40</v>
      </c>
      <c r="G1914" s="163">
        <v>0</v>
      </c>
      <c r="H1914" s="163">
        <v>1.71</v>
      </c>
      <c r="I1914" s="163">
        <v>1.67</v>
      </c>
      <c r="J1914" s="39">
        <f>Table_ForecastInput[[#This Row],[Quote]]/Table_ForecastInput[[#This Row],[Closer]]-100%</f>
        <v>2.39520958083832E-2</v>
      </c>
      <c r="K1914" s="35" t="s">
        <v>307</v>
      </c>
      <c r="L1914" s="20">
        <v>0</v>
      </c>
      <c r="M1914" s="139">
        <f>M1913+Table_ForecastInput[[#This Row],[gew./verl. EH]]</f>
        <v>154.08000000000047</v>
      </c>
    </row>
    <row r="1915" spans="2:13" ht="21" customHeight="1" x14ac:dyDescent="0.3">
      <c r="B1915" s="164">
        <v>45782</v>
      </c>
      <c r="C1915" s="120" t="s">
        <v>9</v>
      </c>
      <c r="D1915" s="121" t="s">
        <v>15</v>
      </c>
      <c r="E1915" s="121" t="s">
        <v>94</v>
      </c>
      <c r="F1915" s="121" t="s">
        <v>94</v>
      </c>
      <c r="G1915" s="163">
        <v>-0.5</v>
      </c>
      <c r="H1915" s="163">
        <v>1.8</v>
      </c>
      <c r="I1915" s="163">
        <v>1.77</v>
      </c>
      <c r="J1915" s="39">
        <f>Table_ForecastInput[[#This Row],[Quote]]/Table_ForecastInput[[#This Row],[Closer]]-100%</f>
        <v>1.6949152542372836E-2</v>
      </c>
      <c r="K1915" s="35" t="s">
        <v>315</v>
      </c>
      <c r="L1915" s="20">
        <v>0.8</v>
      </c>
      <c r="M1915" s="139">
        <f>M1914+Table_ForecastInput[[#This Row],[gew./verl. EH]]</f>
        <v>154.88000000000048</v>
      </c>
    </row>
    <row r="1916" spans="2:13" ht="21" customHeight="1" x14ac:dyDescent="0.3">
      <c r="B1916" s="164">
        <v>45787</v>
      </c>
      <c r="C1916" s="120" t="s">
        <v>18</v>
      </c>
      <c r="D1916" s="121" t="s">
        <v>54</v>
      </c>
      <c r="E1916" s="121" t="s">
        <v>28</v>
      </c>
      <c r="F1916" s="121" t="s">
        <v>54</v>
      </c>
      <c r="G1916" s="163">
        <v>-0.25</v>
      </c>
      <c r="H1916" s="163">
        <v>1.72</v>
      </c>
      <c r="I1916" s="163">
        <v>1.62</v>
      </c>
      <c r="J1916" s="39">
        <f>Table_ForecastInput[[#This Row],[Quote]]/Table_ForecastInput[[#This Row],[Closer]]-100%</f>
        <v>6.1728395061728225E-2</v>
      </c>
      <c r="K1916" s="35" t="s">
        <v>313</v>
      </c>
      <c r="L1916" s="20">
        <v>0.72</v>
      </c>
      <c r="M1916" s="139">
        <f>M1915+Table_ForecastInput[[#This Row],[gew./verl. EH]]</f>
        <v>155.60000000000048</v>
      </c>
    </row>
    <row r="1917" spans="2:13" ht="21" customHeight="1" x14ac:dyDescent="0.3">
      <c r="B1917" s="164">
        <v>45787</v>
      </c>
      <c r="C1917" s="120" t="s">
        <v>16</v>
      </c>
      <c r="D1917" s="121" t="s">
        <v>294</v>
      </c>
      <c r="E1917" s="121" t="s">
        <v>66</v>
      </c>
      <c r="F1917" s="121" t="s">
        <v>66</v>
      </c>
      <c r="G1917" s="163">
        <v>-0.5</v>
      </c>
      <c r="H1917" s="163">
        <v>1.62</v>
      </c>
      <c r="I1917" s="163">
        <v>1.53</v>
      </c>
      <c r="J1917" s="39">
        <f>Table_ForecastInput[[#This Row],[Quote]]/Table_ForecastInput[[#This Row],[Closer]]-100%</f>
        <v>5.8823529411764719E-2</v>
      </c>
      <c r="K1917" s="35" t="s">
        <v>300</v>
      </c>
      <c r="L1917" s="20">
        <v>0.62000000000000011</v>
      </c>
      <c r="M1917" s="139">
        <f>M1916+Table_ForecastInput[[#This Row],[gew./verl. EH]]</f>
        <v>156.22000000000048</v>
      </c>
    </row>
    <row r="1918" spans="2:13" ht="21" customHeight="1" x14ac:dyDescent="0.3">
      <c r="B1918" s="164">
        <v>45787</v>
      </c>
      <c r="C1918" s="120" t="s">
        <v>18</v>
      </c>
      <c r="D1918" s="121" t="s">
        <v>20</v>
      </c>
      <c r="E1918" s="121" t="s">
        <v>76</v>
      </c>
      <c r="F1918" s="121" t="s">
        <v>76</v>
      </c>
      <c r="G1918" s="163">
        <v>0</v>
      </c>
      <c r="H1918" s="163">
        <v>1.63</v>
      </c>
      <c r="I1918" s="163">
        <v>1.67</v>
      </c>
      <c r="J1918" s="39">
        <f>Table_ForecastInput[[#This Row],[Quote]]/Table_ForecastInput[[#This Row],[Closer]]-100%</f>
        <v>-2.3952095808383311E-2</v>
      </c>
      <c r="K1918" s="35" t="s">
        <v>300</v>
      </c>
      <c r="L1918" s="20">
        <v>0.62999999999999989</v>
      </c>
      <c r="M1918" s="139">
        <f>M1917+Table_ForecastInput[[#This Row],[gew./verl. EH]]</f>
        <v>156.85000000000048</v>
      </c>
    </row>
    <row r="1919" spans="2:13" ht="21" customHeight="1" x14ac:dyDescent="0.3">
      <c r="B1919" s="164">
        <v>45787</v>
      </c>
      <c r="C1919" s="120" t="s">
        <v>6</v>
      </c>
      <c r="D1919" s="121" t="s">
        <v>36</v>
      </c>
      <c r="E1919" s="121" t="s">
        <v>39</v>
      </c>
      <c r="F1919" s="126" t="s">
        <v>39</v>
      </c>
      <c r="G1919" s="163">
        <v>-0.5</v>
      </c>
      <c r="H1919" s="163">
        <v>1.84</v>
      </c>
      <c r="I1919" s="163">
        <v>1.82</v>
      </c>
      <c r="J1919" s="39">
        <f>Table_ForecastInput[[#This Row],[Quote]]/Table_ForecastInput[[#This Row],[Closer]]-100%</f>
        <v>1.098901098901095E-2</v>
      </c>
      <c r="K1919" s="35" t="s">
        <v>311</v>
      </c>
      <c r="L1919" s="20">
        <v>-1</v>
      </c>
      <c r="M1919" s="139">
        <f>M1918+Table_ForecastInput[[#This Row],[gew./verl. EH]]</f>
        <v>155.85000000000048</v>
      </c>
    </row>
    <row r="1920" spans="2:13" ht="21" customHeight="1" x14ac:dyDescent="0.3">
      <c r="B1920" s="164">
        <v>45787</v>
      </c>
      <c r="C1920" s="120" t="s">
        <v>6</v>
      </c>
      <c r="D1920" s="121" t="s">
        <v>27</v>
      </c>
      <c r="E1920" s="121" t="s">
        <v>32</v>
      </c>
      <c r="F1920" s="126" t="s">
        <v>27</v>
      </c>
      <c r="G1920" s="163">
        <v>-0.25</v>
      </c>
      <c r="H1920" s="163">
        <v>1.8</v>
      </c>
      <c r="I1920" s="163">
        <v>1.84</v>
      </c>
      <c r="J1920" s="39">
        <f>Table_ForecastInput[[#This Row],[Quote]]/Table_ForecastInput[[#This Row],[Closer]]-100%</f>
        <v>-2.1739130434782594E-2</v>
      </c>
      <c r="K1920" s="35" t="s">
        <v>319</v>
      </c>
      <c r="L1920" s="20">
        <v>-1</v>
      </c>
      <c r="M1920" s="139">
        <f>M1919+Table_ForecastInput[[#This Row],[gew./verl. EH]]</f>
        <v>154.85000000000048</v>
      </c>
    </row>
    <row r="1921" spans="2:13" ht="21" customHeight="1" x14ac:dyDescent="0.3">
      <c r="B1921" s="169">
        <v>45787</v>
      </c>
      <c r="C1921" s="125" t="s">
        <v>6</v>
      </c>
      <c r="D1921" s="126" t="s">
        <v>25</v>
      </c>
      <c r="E1921" s="126" t="s">
        <v>40</v>
      </c>
      <c r="F1921" s="126" t="s">
        <v>40</v>
      </c>
      <c r="G1921" s="163">
        <v>-0.5</v>
      </c>
      <c r="H1921" s="163">
        <v>1.76</v>
      </c>
      <c r="I1921" s="163">
        <v>1.69</v>
      </c>
      <c r="J1921" s="39">
        <f>Table_ForecastInput[[#This Row],[Quote]]/Table_ForecastInput[[#This Row],[Closer]]-100%</f>
        <v>4.1420118343195256E-2</v>
      </c>
      <c r="K1921" s="35" t="s">
        <v>303</v>
      </c>
      <c r="L1921" s="20">
        <v>-1</v>
      </c>
      <c r="M1921" s="139">
        <f>M1920+Table_ForecastInput[[#This Row],[gew./verl. EH]]</f>
        <v>153.85000000000048</v>
      </c>
    </row>
    <row r="1922" spans="2:13" ht="21" customHeight="1" x14ac:dyDescent="0.3">
      <c r="B1922" s="164">
        <v>45788</v>
      </c>
      <c r="C1922" s="120" t="s">
        <v>21</v>
      </c>
      <c r="D1922" s="121" t="s">
        <v>95</v>
      </c>
      <c r="E1922" s="121" t="s">
        <v>82</v>
      </c>
      <c r="F1922" s="126" t="s">
        <v>82</v>
      </c>
      <c r="G1922" s="163">
        <v>0</v>
      </c>
      <c r="H1922" s="163">
        <v>1.87</v>
      </c>
      <c r="I1922" s="163">
        <v>1.89</v>
      </c>
      <c r="J1922" s="39">
        <f>Table_ForecastInput[[#This Row],[Quote]]/Table_ForecastInput[[#This Row],[Closer]]-100%</f>
        <v>-1.058201058201047E-2</v>
      </c>
      <c r="K1922" s="35" t="s">
        <v>312</v>
      </c>
      <c r="L1922" s="20">
        <v>0.87000000000000011</v>
      </c>
      <c r="M1922" s="139">
        <f>M1921+Table_ForecastInput[[#This Row],[gew./verl. EH]]</f>
        <v>154.72000000000048</v>
      </c>
    </row>
    <row r="1923" spans="2:13" ht="21" customHeight="1" x14ac:dyDescent="0.3">
      <c r="B1923" s="164">
        <v>45788</v>
      </c>
      <c r="C1923" s="120" t="s">
        <v>9</v>
      </c>
      <c r="D1923" s="121" t="s">
        <v>11</v>
      </c>
      <c r="E1923" s="121" t="s">
        <v>15</v>
      </c>
      <c r="F1923" s="126" t="s">
        <v>11</v>
      </c>
      <c r="G1923" s="163">
        <v>-1</v>
      </c>
      <c r="H1923" s="163">
        <v>1.46</v>
      </c>
      <c r="I1923" s="163">
        <v>1.4</v>
      </c>
      <c r="J1923" s="39">
        <f>Table_ForecastInput[[#This Row],[Quote]]/Table_ForecastInput[[#This Row],[Closer]]-100%</f>
        <v>4.2857142857142927E-2</v>
      </c>
      <c r="K1923" s="35" t="s">
        <v>310</v>
      </c>
      <c r="L1923" s="20">
        <v>-1</v>
      </c>
      <c r="M1923" s="139">
        <f>M1922+Table_ForecastInput[[#This Row],[gew./verl. EH]]</f>
        <v>153.72000000000048</v>
      </c>
    </row>
    <row r="1924" spans="2:13" ht="21" customHeight="1" x14ac:dyDescent="0.3">
      <c r="B1924" s="164">
        <v>45792</v>
      </c>
      <c r="C1924" s="120" t="s">
        <v>18</v>
      </c>
      <c r="D1924" s="121" t="s">
        <v>41</v>
      </c>
      <c r="E1924" s="121" t="s">
        <v>59</v>
      </c>
      <c r="F1924" s="121" t="s">
        <v>59</v>
      </c>
      <c r="G1924" s="163">
        <v>0</v>
      </c>
      <c r="H1924" s="163">
        <v>1.74</v>
      </c>
      <c r="I1924" s="163">
        <v>1.6</v>
      </c>
      <c r="J1924" s="39">
        <f>Table_ForecastInput[[#This Row],[Quote]]/Table_ForecastInput[[#This Row],[Closer]]-100%</f>
        <v>8.7499999999999911E-2</v>
      </c>
      <c r="K1924" s="35" t="s">
        <v>310</v>
      </c>
      <c r="L1924" s="20">
        <v>0</v>
      </c>
      <c r="M1924" s="139">
        <f>M1923+Table_ForecastInput[[#This Row],[gew./verl. EH]]</f>
        <v>153.72000000000048</v>
      </c>
    </row>
    <row r="1925" spans="2:13" ht="21" customHeight="1" x14ac:dyDescent="0.3">
      <c r="B1925" s="164">
        <v>45792</v>
      </c>
      <c r="C1925" s="120" t="s">
        <v>18</v>
      </c>
      <c r="D1925" s="121" t="s">
        <v>28</v>
      </c>
      <c r="E1925" s="121" t="s">
        <v>96</v>
      </c>
      <c r="F1925" s="121" t="s">
        <v>96</v>
      </c>
      <c r="G1925" s="163">
        <v>0</v>
      </c>
      <c r="H1925" s="163">
        <v>1.75</v>
      </c>
      <c r="I1925" s="163">
        <v>1.8</v>
      </c>
      <c r="J1925" s="39">
        <f>Table_ForecastInput[[#This Row],[Quote]]/Table_ForecastInput[[#This Row],[Closer]]-100%</f>
        <v>-2.777777777777779E-2</v>
      </c>
      <c r="K1925" s="35" t="s">
        <v>319</v>
      </c>
      <c r="L1925" s="20">
        <v>0.75</v>
      </c>
      <c r="M1925" s="139">
        <f>M1924+Table_ForecastInput[[#This Row],[gew./verl. EH]]</f>
        <v>154.47000000000048</v>
      </c>
    </row>
    <row r="1926" spans="2:13" ht="21" customHeight="1" x14ac:dyDescent="0.3">
      <c r="B1926" s="164">
        <v>45793</v>
      </c>
      <c r="C1926" s="120" t="s">
        <v>16</v>
      </c>
      <c r="D1926" s="121" t="s">
        <v>87</v>
      </c>
      <c r="E1926" s="121" t="s">
        <v>97</v>
      </c>
      <c r="F1926" s="121" t="s">
        <v>87</v>
      </c>
      <c r="G1926" s="163">
        <v>-0.5</v>
      </c>
      <c r="H1926" s="163">
        <v>1.33</v>
      </c>
      <c r="I1926" s="163">
        <v>1.26</v>
      </c>
      <c r="J1926" s="39">
        <f>Table_ForecastInput[[#This Row],[Quote]]/Table_ForecastInput[[#This Row],[Closer]]-100%</f>
        <v>5.555555555555558E-2</v>
      </c>
      <c r="K1926" s="35" t="s">
        <v>303</v>
      </c>
      <c r="L1926" s="20">
        <v>0.33000000000000007</v>
      </c>
      <c r="M1926" s="139">
        <f>M1925+Table_ForecastInput[[#This Row],[gew./verl. EH]]</f>
        <v>154.80000000000049</v>
      </c>
    </row>
    <row r="1927" spans="2:13" ht="21" customHeight="1" x14ac:dyDescent="0.3">
      <c r="B1927" s="164">
        <v>45794</v>
      </c>
      <c r="C1927" s="120" t="s">
        <v>21</v>
      </c>
      <c r="D1927" s="121" t="s">
        <v>53</v>
      </c>
      <c r="E1927" s="121" t="s">
        <v>24</v>
      </c>
      <c r="F1927" s="121" t="s">
        <v>24</v>
      </c>
      <c r="G1927" s="163">
        <v>0.25</v>
      </c>
      <c r="H1927" s="163">
        <v>1.78</v>
      </c>
      <c r="I1927" s="163">
        <v>1.78</v>
      </c>
      <c r="J1927" s="39">
        <f>Table_ForecastInput[[#This Row],[Quote]]/Table_ForecastInput[[#This Row],[Closer]]-100%</f>
        <v>0</v>
      </c>
      <c r="K1927" s="35" t="s">
        <v>301</v>
      </c>
      <c r="L1927" s="20">
        <v>0.78</v>
      </c>
      <c r="M1927" s="139">
        <f>M1926+Table_ForecastInput[[#This Row],[gew./verl. EH]]</f>
        <v>155.5800000000005</v>
      </c>
    </row>
    <row r="1928" spans="2:13" ht="21" customHeight="1" x14ac:dyDescent="0.3">
      <c r="B1928" s="170">
        <v>45794</v>
      </c>
      <c r="C1928" s="120" t="s">
        <v>21</v>
      </c>
      <c r="D1928" s="121" t="s">
        <v>80</v>
      </c>
      <c r="E1928" s="121" t="s">
        <v>37</v>
      </c>
      <c r="F1928" s="121" t="s">
        <v>80</v>
      </c>
      <c r="G1928" s="163">
        <v>-0.25</v>
      </c>
      <c r="H1928" s="163">
        <v>1.73</v>
      </c>
      <c r="I1928" s="163">
        <v>1.65</v>
      </c>
      <c r="J1928" s="39">
        <f>Table_ForecastInput[[#This Row],[Quote]]/Table_ForecastInput[[#This Row],[Closer]]-100%</f>
        <v>4.8484848484848575E-2</v>
      </c>
      <c r="K1928" s="35" t="s">
        <v>316</v>
      </c>
      <c r="L1928" s="20">
        <v>-1</v>
      </c>
      <c r="M1928" s="139">
        <f>M1927+Table_ForecastInput[[#This Row],[gew./verl. EH]]</f>
        <v>154.5800000000005</v>
      </c>
    </row>
    <row r="1929" spans="2:13" ht="21" customHeight="1" x14ac:dyDescent="0.3">
      <c r="B1929" s="170">
        <v>45794</v>
      </c>
      <c r="C1929" s="120" t="s">
        <v>6</v>
      </c>
      <c r="D1929" s="121" t="s">
        <v>39</v>
      </c>
      <c r="E1929" s="121" t="s">
        <v>277</v>
      </c>
      <c r="F1929" s="121" t="s">
        <v>39</v>
      </c>
      <c r="G1929" s="163">
        <v>-0.5</v>
      </c>
      <c r="H1929" s="163">
        <v>1.58</v>
      </c>
      <c r="I1929" s="163">
        <v>1.49</v>
      </c>
      <c r="J1929" s="39">
        <f>Table_ForecastInput[[#This Row],[Quote]]/Table_ForecastInput[[#This Row],[Closer]]-100%</f>
        <v>6.0402684563758413E-2</v>
      </c>
      <c r="K1929" s="35" t="s">
        <v>316</v>
      </c>
      <c r="L1929" s="20">
        <v>-1</v>
      </c>
      <c r="M1929" s="139">
        <f>M1928+Table_ForecastInput[[#This Row],[gew./verl. EH]]</f>
        <v>153.5800000000005</v>
      </c>
    </row>
    <row r="1930" spans="2:13" ht="21" customHeight="1" x14ac:dyDescent="0.3">
      <c r="B1930" s="170">
        <v>45795</v>
      </c>
      <c r="C1930" s="167" t="s">
        <v>16</v>
      </c>
      <c r="D1930" s="168" t="s">
        <v>66</v>
      </c>
      <c r="E1930" s="168" t="s">
        <v>75</v>
      </c>
      <c r="F1930" s="121" t="s">
        <v>66</v>
      </c>
      <c r="G1930" s="163">
        <v>-0.25</v>
      </c>
      <c r="H1930" s="163">
        <v>1.72</v>
      </c>
      <c r="I1930" s="163">
        <v>1.72</v>
      </c>
      <c r="J1930" s="39">
        <f>Table_ForecastInput[[#This Row],[Quote]]/Table_ForecastInput[[#This Row],[Closer]]-100%</f>
        <v>0</v>
      </c>
      <c r="K1930" s="35" t="s">
        <v>316</v>
      </c>
      <c r="L1930" s="20">
        <v>-1</v>
      </c>
      <c r="M1930" s="139">
        <f>M1929+Table_ForecastInput[[#This Row],[gew./verl. EH]]</f>
        <v>152.5800000000005</v>
      </c>
    </row>
    <row r="1931" spans="2:13" ht="21" customHeight="1" x14ac:dyDescent="0.3">
      <c r="B1931" s="170">
        <v>45795</v>
      </c>
      <c r="C1931" s="167" t="s">
        <v>18</v>
      </c>
      <c r="D1931" s="168" t="s">
        <v>296</v>
      </c>
      <c r="E1931" s="168" t="s">
        <v>29</v>
      </c>
      <c r="F1931" s="121" t="s">
        <v>296</v>
      </c>
      <c r="G1931" s="163">
        <v>-0.5</v>
      </c>
      <c r="H1931" s="163">
        <v>1.85</v>
      </c>
      <c r="I1931" s="163">
        <v>1.94</v>
      </c>
      <c r="J1931" s="39">
        <f>Table_ForecastInput[[#This Row],[Quote]]/Table_ForecastInput[[#This Row],[Closer]]-100%</f>
        <v>-4.6391752577319534E-2</v>
      </c>
      <c r="K1931" s="35" t="s">
        <v>303</v>
      </c>
      <c r="L1931" s="20">
        <v>0.85000000000000009</v>
      </c>
      <c r="M1931" s="139">
        <f>M1930+Table_ForecastInput[[#This Row],[gew./verl. EH]]</f>
        <v>153.43000000000049</v>
      </c>
    </row>
    <row r="1932" spans="2:13" ht="21" customHeight="1" x14ac:dyDescent="0.3">
      <c r="B1932" s="170">
        <v>45795</v>
      </c>
      <c r="C1932" s="167" t="s">
        <v>9</v>
      </c>
      <c r="D1932" s="168" t="s">
        <v>34</v>
      </c>
      <c r="E1932" s="168" t="s">
        <v>11</v>
      </c>
      <c r="F1932" s="121" t="s">
        <v>11</v>
      </c>
      <c r="G1932" s="163">
        <v>-0.5</v>
      </c>
      <c r="H1932" s="163">
        <v>1.54</v>
      </c>
      <c r="I1932" s="163">
        <v>1.48</v>
      </c>
      <c r="J1932" s="39">
        <f>Table_ForecastInput[[#This Row],[Quote]]/Table_ForecastInput[[#This Row],[Closer]]-100%</f>
        <v>4.0540540540540571E-2</v>
      </c>
      <c r="K1932" s="35" t="s">
        <v>307</v>
      </c>
      <c r="L1932" s="20">
        <v>-1</v>
      </c>
      <c r="M1932" s="139">
        <f>M1931+Table_ForecastInput[[#This Row],[gew./verl. EH]]</f>
        <v>152.43000000000049</v>
      </c>
    </row>
    <row r="1933" spans="2:13" ht="21" customHeight="1" x14ac:dyDescent="0.3">
      <c r="B1933" s="170">
        <v>45801</v>
      </c>
      <c r="C1933" s="167" t="s">
        <v>18</v>
      </c>
      <c r="D1933" s="121" t="s">
        <v>41</v>
      </c>
      <c r="E1933" s="121" t="s">
        <v>98</v>
      </c>
      <c r="F1933" s="121" t="s">
        <v>41</v>
      </c>
      <c r="G1933" s="163">
        <v>-0.5</v>
      </c>
      <c r="H1933" s="163">
        <v>1.55</v>
      </c>
      <c r="I1933" s="163">
        <v>1.47</v>
      </c>
      <c r="J1933" s="39">
        <f>Table_ForecastInput[[#This Row],[Quote]]/Table_ForecastInput[[#This Row],[Closer]]-100%</f>
        <v>5.4421768707483054E-2</v>
      </c>
      <c r="K1933" s="35" t="s">
        <v>307</v>
      </c>
      <c r="L1933" s="20">
        <v>-1</v>
      </c>
      <c r="M1933" s="139">
        <f>M1932+Table_ForecastInput[[#This Row],[gew./verl. EH]]</f>
        <v>151.43000000000049</v>
      </c>
    </row>
    <row r="1934" spans="2:13" ht="21" customHeight="1" x14ac:dyDescent="0.3">
      <c r="B1934" s="170">
        <v>45801</v>
      </c>
      <c r="C1934" s="167" t="s">
        <v>18</v>
      </c>
      <c r="D1934" s="121" t="s">
        <v>28</v>
      </c>
      <c r="E1934" s="121" t="s">
        <v>55</v>
      </c>
      <c r="F1934" s="121" t="s">
        <v>55</v>
      </c>
      <c r="G1934" s="163">
        <v>-0.5</v>
      </c>
      <c r="H1934" s="163">
        <v>1.88</v>
      </c>
      <c r="I1934" s="163">
        <v>1.78</v>
      </c>
      <c r="J1934" s="39">
        <f>Table_ForecastInput[[#This Row],[Quote]]/Table_ForecastInput[[#This Row],[Closer]]-100%</f>
        <v>5.6179775280898792E-2</v>
      </c>
      <c r="K1934" s="35" t="s">
        <v>315</v>
      </c>
      <c r="L1934" s="20">
        <v>0.87999999999999989</v>
      </c>
      <c r="M1934" s="139">
        <f>M1933+Table_ForecastInput[[#This Row],[gew./verl. EH]]</f>
        <v>152.31000000000049</v>
      </c>
    </row>
    <row r="1935" spans="2:13" ht="21" customHeight="1" x14ac:dyDescent="0.3">
      <c r="B1935" s="170">
        <v>45802</v>
      </c>
      <c r="C1935" s="167" t="s">
        <v>16</v>
      </c>
      <c r="D1935" s="121" t="s">
        <v>75</v>
      </c>
      <c r="E1935" s="121" t="s">
        <v>86</v>
      </c>
      <c r="F1935" s="121" t="s">
        <v>86</v>
      </c>
      <c r="G1935" s="163">
        <v>-0.5</v>
      </c>
      <c r="H1935" s="163">
        <v>1.66</v>
      </c>
      <c r="I1935" s="163">
        <v>1.51</v>
      </c>
      <c r="J1935" s="39">
        <f>Table_ForecastInput[[#This Row],[Quote]]/Table_ForecastInput[[#This Row],[Closer]]-100%</f>
        <v>9.9337748344370702E-2</v>
      </c>
      <c r="K1935" s="35" t="s">
        <v>319</v>
      </c>
      <c r="L1935" s="20">
        <v>0.65999999999999992</v>
      </c>
      <c r="M1935" s="139">
        <f>M1934+Table_ForecastInput[[#This Row],[gew./verl. EH]]</f>
        <v>152.97000000000048</v>
      </c>
    </row>
    <row r="1936" spans="2:13" ht="21" customHeight="1" x14ac:dyDescent="0.3">
      <c r="B1936" s="170">
        <v>45802</v>
      </c>
      <c r="C1936" s="167" t="s">
        <v>16</v>
      </c>
      <c r="D1936" s="121" t="s">
        <v>68</v>
      </c>
      <c r="E1936" s="121" t="s">
        <v>87</v>
      </c>
      <c r="F1936" s="121" t="s">
        <v>87</v>
      </c>
      <c r="G1936" s="163">
        <v>-0.5</v>
      </c>
      <c r="H1936" s="163">
        <v>1.73</v>
      </c>
      <c r="I1936" s="163">
        <v>1.66</v>
      </c>
      <c r="J1936" s="39">
        <f>Table_ForecastInput[[#This Row],[Quote]]/Table_ForecastInput[[#This Row],[Closer]]-100%</f>
        <v>4.2168674698795261E-2</v>
      </c>
      <c r="K1936" s="35" t="s">
        <v>303</v>
      </c>
      <c r="L1936" s="20">
        <v>-1</v>
      </c>
      <c r="M1936" s="139">
        <f>M1935+Table_ForecastInput[[#This Row],[gew./verl. EH]]</f>
        <v>151.97000000000048</v>
      </c>
    </row>
    <row r="1937" spans="2:13" ht="21" customHeight="1" x14ac:dyDescent="0.3">
      <c r="B1937" s="170">
        <v>45802</v>
      </c>
      <c r="C1937" s="167" t="s">
        <v>9</v>
      </c>
      <c r="D1937" s="168" t="s">
        <v>35</v>
      </c>
      <c r="E1937" s="168" t="s">
        <v>38</v>
      </c>
      <c r="F1937" s="121" t="s">
        <v>38</v>
      </c>
      <c r="G1937" s="163">
        <v>-0.5</v>
      </c>
      <c r="H1937" s="163">
        <v>1.57</v>
      </c>
      <c r="I1937" s="163">
        <v>1.47</v>
      </c>
      <c r="J1937" s="39">
        <f>Table_ForecastInput[[#This Row],[Quote]]/Table_ForecastInput[[#This Row],[Closer]]-100%</f>
        <v>6.8027210884353817E-2</v>
      </c>
      <c r="K1937" s="35" t="s">
        <v>316</v>
      </c>
      <c r="L1937" s="20">
        <v>0.57000000000000006</v>
      </c>
      <c r="M1937" s="139">
        <f>M1936+Table_ForecastInput[[#This Row],[gew./verl. EH]]</f>
        <v>152.54000000000048</v>
      </c>
    </row>
    <row r="1938" spans="2:13" ht="21" customHeight="1" x14ac:dyDescent="0.3">
      <c r="B1938" s="170">
        <v>45802</v>
      </c>
      <c r="C1938" s="167" t="s">
        <v>9</v>
      </c>
      <c r="D1938" s="168" t="s">
        <v>61</v>
      </c>
      <c r="E1938" s="168" t="s">
        <v>58</v>
      </c>
      <c r="F1938" s="121" t="s">
        <v>58</v>
      </c>
      <c r="G1938" s="163">
        <v>-0.5</v>
      </c>
      <c r="H1938" s="163">
        <v>1.56</v>
      </c>
      <c r="I1938" s="163">
        <v>1.58</v>
      </c>
      <c r="J1938" s="39">
        <f>Table_ForecastInput[[#This Row],[Quote]]/Table_ForecastInput[[#This Row],[Closer]]-100%</f>
        <v>-1.2658227848101222E-2</v>
      </c>
      <c r="K1938" s="35" t="s">
        <v>319</v>
      </c>
      <c r="L1938" s="20">
        <v>0.56000000000000005</v>
      </c>
      <c r="M1938" s="139">
        <f>M1937+Table_ForecastInput[[#This Row],[gew./verl. EH]]</f>
        <v>153.10000000000048</v>
      </c>
    </row>
    <row r="1939" spans="2:13" ht="21" customHeight="1" x14ac:dyDescent="0.3">
      <c r="B1939" s="170">
        <v>45808</v>
      </c>
      <c r="C1939" s="167" t="s">
        <v>99</v>
      </c>
      <c r="D1939" s="168" t="s">
        <v>100</v>
      </c>
      <c r="E1939" s="168" t="s">
        <v>101</v>
      </c>
      <c r="F1939" s="121" t="s">
        <v>100</v>
      </c>
      <c r="G1939" s="163">
        <v>-0.25</v>
      </c>
      <c r="H1939" s="163">
        <v>1.64</v>
      </c>
      <c r="I1939" s="163">
        <v>1.54</v>
      </c>
      <c r="J1939" s="39">
        <f>Table_ForecastInput[[#This Row],[Quote]]/Table_ForecastInput[[#This Row],[Closer]]-100%</f>
        <v>6.4935064935064846E-2</v>
      </c>
      <c r="K1939" s="35" t="s">
        <v>311</v>
      </c>
      <c r="L1939" s="20">
        <v>0.6399999999999999</v>
      </c>
      <c r="M1939" s="139">
        <f>M1938+Table_ForecastInput[[#This Row],[gew./verl. EH]]</f>
        <v>153.74000000000046</v>
      </c>
    </row>
    <row r="1940" spans="2:13" ht="21" customHeight="1" x14ac:dyDescent="0.3">
      <c r="B1940" s="170">
        <v>45808</v>
      </c>
      <c r="C1940" s="167" t="s">
        <v>102</v>
      </c>
      <c r="D1940" s="168" t="s">
        <v>333</v>
      </c>
      <c r="E1940" s="168" t="s">
        <v>103</v>
      </c>
      <c r="F1940" s="121" t="s">
        <v>103</v>
      </c>
      <c r="G1940" s="163">
        <v>0</v>
      </c>
      <c r="H1940" s="163">
        <v>1.75</v>
      </c>
      <c r="I1940" s="163">
        <v>1.75</v>
      </c>
      <c r="J1940" s="39">
        <f>Table_ForecastInput[[#This Row],[Quote]]/Table_ForecastInput[[#This Row],[Closer]]-100%</f>
        <v>0</v>
      </c>
      <c r="K1940" s="35" t="s">
        <v>314</v>
      </c>
      <c r="L1940" s="20">
        <v>-1</v>
      </c>
      <c r="M1940" s="139">
        <f>M1939+Table_ForecastInput[[#This Row],[gew./verl. EH]]</f>
        <v>152.74000000000046</v>
      </c>
    </row>
    <row r="1941" spans="2:13" ht="21" customHeight="1" x14ac:dyDescent="0.3">
      <c r="B1941" s="170">
        <v>45828</v>
      </c>
      <c r="C1941" s="167" t="s">
        <v>99</v>
      </c>
      <c r="D1941" s="168" t="s">
        <v>101</v>
      </c>
      <c r="E1941" s="168" t="s">
        <v>104</v>
      </c>
      <c r="F1941" s="121" t="s">
        <v>104</v>
      </c>
      <c r="G1941" s="163">
        <v>0.25</v>
      </c>
      <c r="H1941" s="163">
        <v>1.76</v>
      </c>
      <c r="I1941" s="163">
        <v>1.71</v>
      </c>
      <c r="J1941" s="39">
        <f>Table_ForecastInput[[#This Row],[Quote]]/Table_ForecastInput[[#This Row],[Closer]]-100%</f>
        <v>2.9239766081871288E-2</v>
      </c>
      <c r="K1941" s="35" t="s">
        <v>316</v>
      </c>
      <c r="L1941" s="20">
        <v>0.76</v>
      </c>
      <c r="M1941" s="139">
        <f>M1940+Table_ForecastInput[[#This Row],[gew./verl. EH]]</f>
        <v>153.50000000000045</v>
      </c>
    </row>
    <row r="1942" spans="2:13" ht="21" customHeight="1" x14ac:dyDescent="0.3">
      <c r="B1942" s="170">
        <v>45828</v>
      </c>
      <c r="C1942" s="167" t="s">
        <v>99</v>
      </c>
      <c r="D1942" s="168" t="s">
        <v>100</v>
      </c>
      <c r="E1942" s="168" t="s">
        <v>105</v>
      </c>
      <c r="F1942" s="121" t="s">
        <v>100</v>
      </c>
      <c r="G1942" s="163">
        <v>-0.25</v>
      </c>
      <c r="H1942" s="163">
        <v>1.79</v>
      </c>
      <c r="I1942" s="163">
        <v>1.66</v>
      </c>
      <c r="J1942" s="39">
        <f>Table_ForecastInput[[#This Row],[Quote]]/Table_ForecastInput[[#This Row],[Closer]]-100%</f>
        <v>7.8313253012048278E-2</v>
      </c>
      <c r="K1942" s="35" t="s">
        <v>301</v>
      </c>
      <c r="L1942" s="20">
        <v>0.79</v>
      </c>
      <c r="M1942" s="139">
        <f>M1941+Table_ForecastInput[[#This Row],[gew./verl. EH]]</f>
        <v>154.29000000000045</v>
      </c>
    </row>
    <row r="1943" spans="2:13" ht="21" customHeight="1" x14ac:dyDescent="0.3">
      <c r="B1943" s="170">
        <v>45828</v>
      </c>
      <c r="C1943" s="167" t="s">
        <v>99</v>
      </c>
      <c r="D1943" s="168" t="s">
        <v>334</v>
      </c>
      <c r="E1943" s="168" t="s">
        <v>106</v>
      </c>
      <c r="F1943" s="121" t="s">
        <v>106</v>
      </c>
      <c r="G1943" s="163">
        <v>-0.5</v>
      </c>
      <c r="H1943" s="163">
        <v>1.71</v>
      </c>
      <c r="I1943" s="163">
        <v>1.75</v>
      </c>
      <c r="J1943" s="39">
        <f>Table_ForecastInput[[#This Row],[Quote]]/Table_ForecastInput[[#This Row],[Closer]]-100%</f>
        <v>-2.2857142857142909E-2</v>
      </c>
      <c r="K1943" s="35" t="s">
        <v>308</v>
      </c>
      <c r="L1943" s="20">
        <v>-1</v>
      </c>
      <c r="M1943" s="139">
        <f>M1942+Table_ForecastInput[[#This Row],[gew./verl. EH]]</f>
        <v>153.29000000000045</v>
      </c>
    </row>
    <row r="1944" spans="2:13" ht="21" customHeight="1" x14ac:dyDescent="0.3">
      <c r="B1944" s="170">
        <v>45835</v>
      </c>
      <c r="C1944" s="167" t="s">
        <v>99</v>
      </c>
      <c r="D1944" s="168" t="s">
        <v>282</v>
      </c>
      <c r="E1944" s="168" t="s">
        <v>100</v>
      </c>
      <c r="F1944" s="121" t="s">
        <v>100</v>
      </c>
      <c r="G1944" s="163">
        <v>-0.25</v>
      </c>
      <c r="H1944" s="163">
        <v>1.72</v>
      </c>
      <c r="I1944" s="163">
        <v>1.65</v>
      </c>
      <c r="J1944" s="39">
        <f>Table_ForecastInput[[#This Row],[Quote]]/Table_ForecastInput[[#This Row],[Closer]]-100%</f>
        <v>4.2424242424242475E-2</v>
      </c>
      <c r="K1944" s="35" t="s">
        <v>300</v>
      </c>
      <c r="L1944" s="20">
        <v>0.72</v>
      </c>
      <c r="M1944" s="139">
        <f>M1943+Table_ForecastInput[[#This Row],[gew./verl. EH]]</f>
        <v>154.01000000000045</v>
      </c>
    </row>
    <row r="1945" spans="2:13" ht="21" customHeight="1" x14ac:dyDescent="0.3">
      <c r="B1945" s="170">
        <v>45835</v>
      </c>
      <c r="C1945" s="167" t="s">
        <v>99</v>
      </c>
      <c r="D1945" s="168" t="s">
        <v>107</v>
      </c>
      <c r="E1945" s="168" t="s">
        <v>101</v>
      </c>
      <c r="F1945" s="121" t="s">
        <v>101</v>
      </c>
      <c r="G1945" s="163">
        <v>0.25</v>
      </c>
      <c r="H1945" s="163">
        <v>1.67</v>
      </c>
      <c r="I1945" s="163">
        <v>1.62</v>
      </c>
      <c r="J1945" s="39">
        <f>Table_ForecastInput[[#This Row],[Quote]]/Table_ForecastInput[[#This Row],[Closer]]-100%</f>
        <v>3.0864197530864113E-2</v>
      </c>
      <c r="K1945" s="35" t="s">
        <v>319</v>
      </c>
      <c r="L1945" s="20">
        <v>0.66999999999999993</v>
      </c>
      <c r="M1945" s="139">
        <f>M1944+Table_ForecastInput[[#This Row],[gew./verl. EH]]</f>
        <v>154.68000000000043</v>
      </c>
    </row>
    <row r="1946" spans="2:13" ht="21" customHeight="1" x14ac:dyDescent="0.3">
      <c r="B1946" s="170">
        <v>45842</v>
      </c>
      <c r="C1946" s="167" t="s">
        <v>99</v>
      </c>
      <c r="D1946" s="168" t="s">
        <v>105</v>
      </c>
      <c r="E1946" s="168" t="s">
        <v>108</v>
      </c>
      <c r="F1946" s="121" t="s">
        <v>108</v>
      </c>
      <c r="G1946" s="163">
        <v>-0.5</v>
      </c>
      <c r="H1946" s="163">
        <v>1.86</v>
      </c>
      <c r="I1946" s="163">
        <v>1.8</v>
      </c>
      <c r="J1946" s="39">
        <f>Table_ForecastInput[[#This Row],[Quote]]/Table_ForecastInput[[#This Row],[Closer]]-100%</f>
        <v>3.3333333333333437E-2</v>
      </c>
      <c r="K1946" s="35" t="s">
        <v>306</v>
      </c>
      <c r="L1946" s="20">
        <v>-1</v>
      </c>
      <c r="M1946" s="139">
        <f>M1945+Table_ForecastInput[[#This Row],[gew./verl. EH]]</f>
        <v>153.68000000000043</v>
      </c>
    </row>
    <row r="1947" spans="2:13" ht="21" customHeight="1" x14ac:dyDescent="0.3">
      <c r="B1947" s="170">
        <v>45842</v>
      </c>
      <c r="C1947" s="167" t="s">
        <v>102</v>
      </c>
      <c r="D1947" s="168" t="s">
        <v>335</v>
      </c>
      <c r="E1947" s="168" t="s">
        <v>109</v>
      </c>
      <c r="F1947" s="121" t="s">
        <v>109</v>
      </c>
      <c r="G1947" s="163">
        <v>-0.5</v>
      </c>
      <c r="H1947" s="163">
        <v>1.68</v>
      </c>
      <c r="I1947" s="163">
        <v>1.55</v>
      </c>
      <c r="J1947" s="39">
        <f>Table_ForecastInput[[#This Row],[Quote]]/Table_ForecastInput[[#This Row],[Closer]]-100%</f>
        <v>8.3870967741935365E-2</v>
      </c>
      <c r="K1947" s="35" t="s">
        <v>300</v>
      </c>
      <c r="L1947" s="20">
        <v>0.67999999999999994</v>
      </c>
      <c r="M1947" s="139">
        <f>M1946+Table_ForecastInput[[#This Row],[gew./verl. EH]]</f>
        <v>154.36000000000044</v>
      </c>
    </row>
    <row r="1948" spans="2:13" ht="21" customHeight="1" x14ac:dyDescent="0.3">
      <c r="B1948" s="170">
        <v>45851</v>
      </c>
      <c r="C1948" s="167" t="s">
        <v>99</v>
      </c>
      <c r="D1948" s="168" t="s">
        <v>110</v>
      </c>
      <c r="E1948" s="168" t="s">
        <v>292</v>
      </c>
      <c r="F1948" s="121" t="s">
        <v>292</v>
      </c>
      <c r="G1948" s="163">
        <v>-0.25</v>
      </c>
      <c r="H1948" s="163">
        <v>1.67</v>
      </c>
      <c r="I1948" s="163">
        <v>1.52</v>
      </c>
      <c r="J1948" s="39">
        <f>Table_ForecastInput[[#This Row],[Quote]]/Table_ForecastInput[[#This Row],[Closer]]-100%</f>
        <v>9.8684210526315708E-2</v>
      </c>
      <c r="K1948" s="35" t="s">
        <v>319</v>
      </c>
      <c r="L1948" s="20">
        <v>0.66999999999999993</v>
      </c>
      <c r="M1948" s="139">
        <f>M1947+Table_ForecastInput[[#This Row],[gew./verl. EH]]</f>
        <v>155.03000000000043</v>
      </c>
    </row>
    <row r="1949" spans="2:13" ht="21" customHeight="1" x14ac:dyDescent="0.3">
      <c r="B1949" s="170">
        <v>45851</v>
      </c>
      <c r="C1949" s="167" t="s">
        <v>99</v>
      </c>
      <c r="D1949" s="168" t="s">
        <v>107</v>
      </c>
      <c r="E1949" s="168" t="s">
        <v>100</v>
      </c>
      <c r="F1949" s="121" t="s">
        <v>100</v>
      </c>
      <c r="G1949" s="163">
        <v>-0.25</v>
      </c>
      <c r="H1949" s="163">
        <v>1.71</v>
      </c>
      <c r="I1949" s="163">
        <v>1.7</v>
      </c>
      <c r="J1949" s="39">
        <f>Table_ForecastInput[[#This Row],[Quote]]/Table_ForecastInput[[#This Row],[Closer]]-100%</f>
        <v>5.8823529411764497E-3</v>
      </c>
      <c r="K1949" s="35" t="s">
        <v>316</v>
      </c>
      <c r="L1949" s="20">
        <v>0.71</v>
      </c>
      <c r="M1949" s="139">
        <f>M1948+Table_ForecastInput[[#This Row],[gew./verl. EH]]</f>
        <v>155.74000000000044</v>
      </c>
    </row>
    <row r="1950" spans="2:13" ht="21" customHeight="1" x14ac:dyDescent="0.3">
      <c r="B1950" s="170">
        <v>45852</v>
      </c>
      <c r="C1950" s="167" t="s">
        <v>102</v>
      </c>
      <c r="D1950" s="168" t="s">
        <v>111</v>
      </c>
      <c r="E1950" s="168" t="s">
        <v>109</v>
      </c>
      <c r="F1950" s="121" t="s">
        <v>109</v>
      </c>
      <c r="G1950" s="163">
        <v>-0.25</v>
      </c>
      <c r="H1950" s="163">
        <v>1.72</v>
      </c>
      <c r="I1950" s="163">
        <v>2</v>
      </c>
      <c r="J1950" s="39">
        <f>Table_ForecastInput[[#This Row],[Quote]]/Table_ForecastInput[[#This Row],[Closer]]-100%</f>
        <v>-0.14000000000000001</v>
      </c>
      <c r="K1950" s="35" t="s">
        <v>315</v>
      </c>
      <c r="L1950" s="20">
        <v>0.72</v>
      </c>
      <c r="M1950" s="139">
        <f>M1949+Table_ForecastInput[[#This Row],[gew./verl. EH]]</f>
        <v>156.46000000000043</v>
      </c>
    </row>
    <row r="1951" spans="2:13" ht="21" customHeight="1" x14ac:dyDescent="0.3">
      <c r="B1951" s="170">
        <v>45857</v>
      </c>
      <c r="C1951" s="167" t="s">
        <v>99</v>
      </c>
      <c r="D1951" s="168" t="s">
        <v>292</v>
      </c>
      <c r="E1951" s="168" t="s">
        <v>108</v>
      </c>
      <c r="F1951" s="121" t="s">
        <v>108</v>
      </c>
      <c r="G1951" s="163">
        <v>0</v>
      </c>
      <c r="H1951" s="163">
        <v>1.87</v>
      </c>
      <c r="I1951" s="163">
        <v>1.84</v>
      </c>
      <c r="J1951" s="39">
        <f>Table_ForecastInput[[#This Row],[Quote]]/Table_ForecastInput[[#This Row],[Closer]]-100%</f>
        <v>1.6304347826086918E-2</v>
      </c>
      <c r="K1951" s="35" t="s">
        <v>303</v>
      </c>
      <c r="L1951" s="20">
        <v>-1</v>
      </c>
      <c r="M1951" s="139">
        <f>M1950+Table_ForecastInput[[#This Row],[gew./verl. EH]]</f>
        <v>155.46000000000043</v>
      </c>
    </row>
    <row r="1952" spans="2:13" ht="21" customHeight="1" x14ac:dyDescent="0.3">
      <c r="B1952" s="170">
        <v>45857</v>
      </c>
      <c r="C1952" s="167" t="s">
        <v>102</v>
      </c>
      <c r="D1952" s="168" t="s">
        <v>112</v>
      </c>
      <c r="E1952" s="168" t="s">
        <v>291</v>
      </c>
      <c r="F1952" s="121" t="s">
        <v>291</v>
      </c>
      <c r="G1952" s="163">
        <v>-0.25</v>
      </c>
      <c r="H1952" s="163">
        <v>1.6</v>
      </c>
      <c r="I1952" s="163">
        <v>1.67</v>
      </c>
      <c r="J1952" s="39">
        <f>Table_ForecastInput[[#This Row],[Quote]]/Table_ForecastInput[[#This Row],[Closer]]-100%</f>
        <v>-4.1916167664670545E-2</v>
      </c>
      <c r="K1952" s="35" t="s">
        <v>302</v>
      </c>
      <c r="L1952" s="20">
        <v>0.60000000000000009</v>
      </c>
      <c r="M1952" s="139">
        <f>M1951+Table_ForecastInput[[#This Row],[gew./verl. EH]]</f>
        <v>156.06000000000043</v>
      </c>
    </row>
    <row r="1953" spans="2:13" ht="21" customHeight="1" x14ac:dyDescent="0.3">
      <c r="B1953" s="170">
        <v>45864</v>
      </c>
      <c r="C1953" s="167" t="s">
        <v>99</v>
      </c>
      <c r="D1953" s="168" t="s">
        <v>334</v>
      </c>
      <c r="E1953" s="168" t="s">
        <v>292</v>
      </c>
      <c r="F1953" s="121" t="s">
        <v>292</v>
      </c>
      <c r="G1953" s="163">
        <v>-0.25</v>
      </c>
      <c r="H1953" s="163">
        <v>1.97</v>
      </c>
      <c r="I1953" s="163">
        <v>1.57</v>
      </c>
      <c r="J1953" s="39">
        <f>Table_ForecastInput[[#This Row],[Quote]]/Table_ForecastInput[[#This Row],[Closer]]-100%</f>
        <v>0.25477707006369421</v>
      </c>
      <c r="K1953" s="35" t="s">
        <v>329</v>
      </c>
      <c r="L1953" s="20">
        <v>0.97</v>
      </c>
      <c r="M1953" s="139">
        <f>M1952+Table_ForecastInput[[#This Row],[gew./verl. EH]]</f>
        <v>157.03000000000043</v>
      </c>
    </row>
    <row r="1954" spans="2:13" ht="21" customHeight="1" x14ac:dyDescent="0.3">
      <c r="B1954" s="170">
        <v>45865</v>
      </c>
      <c r="C1954" s="167" t="s">
        <v>102</v>
      </c>
      <c r="D1954" s="168" t="s">
        <v>109</v>
      </c>
      <c r="E1954" s="168" t="s">
        <v>111</v>
      </c>
      <c r="F1954" s="121" t="s">
        <v>109</v>
      </c>
      <c r="G1954" s="163">
        <v>-0.5</v>
      </c>
      <c r="H1954" s="163">
        <v>1.62</v>
      </c>
      <c r="I1954" s="163">
        <v>1.53</v>
      </c>
      <c r="J1954" s="39">
        <f>Table_ForecastInput[[#This Row],[Quote]]/Table_ForecastInput[[#This Row],[Closer]]-100%</f>
        <v>5.8823529411764719E-2</v>
      </c>
      <c r="K1954" s="35" t="s">
        <v>311</v>
      </c>
      <c r="L1954" s="20">
        <v>0.62000000000000011</v>
      </c>
      <c r="M1954" s="139">
        <f>M1953+Table_ForecastInput[[#This Row],[gew./verl. EH]]</f>
        <v>157.65000000000043</v>
      </c>
    </row>
    <row r="1955" spans="2:13" ht="21" customHeight="1" x14ac:dyDescent="0.3">
      <c r="B1955" s="170">
        <v>45871</v>
      </c>
      <c r="C1955" s="167" t="s">
        <v>102</v>
      </c>
      <c r="D1955" s="168" t="s">
        <v>255</v>
      </c>
      <c r="E1955" s="168" t="s">
        <v>291</v>
      </c>
      <c r="F1955" s="121" t="s">
        <v>291</v>
      </c>
      <c r="G1955" s="163">
        <v>-0.5</v>
      </c>
      <c r="H1955" s="163">
        <v>1.67</v>
      </c>
      <c r="I1955" s="163">
        <v>1.67</v>
      </c>
      <c r="J1955" s="39">
        <f>Table_ForecastInput[[#This Row],[Quote]]/Table_ForecastInput[[#This Row],[Closer]]-100%</f>
        <v>0</v>
      </c>
      <c r="K1955" s="35" t="s">
        <v>310</v>
      </c>
      <c r="L1955" s="20">
        <v>-1</v>
      </c>
      <c r="M1955" s="139">
        <f>M1954+Table_ForecastInput[[#This Row],[gew./verl. EH]]</f>
        <v>156.65000000000043</v>
      </c>
    </row>
    <row r="1956" spans="2:13" ht="21" customHeight="1" x14ac:dyDescent="0.3">
      <c r="B1956" s="170">
        <v>45873</v>
      </c>
      <c r="C1956" s="167" t="s">
        <v>102</v>
      </c>
      <c r="D1956" s="168" t="s">
        <v>113</v>
      </c>
      <c r="E1956" s="168" t="s">
        <v>112</v>
      </c>
      <c r="F1956" s="121" t="s">
        <v>113</v>
      </c>
      <c r="G1956" s="163">
        <v>-0.5</v>
      </c>
      <c r="H1956" s="163">
        <v>1.75</v>
      </c>
      <c r="I1956" s="163">
        <v>1.64</v>
      </c>
      <c r="J1956" s="39">
        <f>Table_ForecastInput[[#This Row],[Quote]]/Table_ForecastInput[[#This Row],[Closer]]-100%</f>
        <v>6.7073170731707377E-2</v>
      </c>
      <c r="K1956" s="35" t="s">
        <v>313</v>
      </c>
      <c r="L1956" s="20">
        <v>0.75</v>
      </c>
      <c r="M1956" s="139">
        <f>M1955+Table_ForecastInput[[#This Row],[gew./verl. EH]]</f>
        <v>157.40000000000043</v>
      </c>
    </row>
    <row r="1957" spans="2:13" ht="21" customHeight="1" x14ac:dyDescent="0.3">
      <c r="B1957" s="170">
        <v>45879</v>
      </c>
      <c r="C1957" s="167" t="s">
        <v>99</v>
      </c>
      <c r="D1957" s="168" t="s">
        <v>336</v>
      </c>
      <c r="E1957" s="168" t="s">
        <v>292</v>
      </c>
      <c r="F1957" s="121" t="s">
        <v>292</v>
      </c>
      <c r="G1957" s="163">
        <v>-0.25</v>
      </c>
      <c r="H1957" s="163">
        <v>1.94</v>
      </c>
      <c r="I1957" s="163">
        <v>2</v>
      </c>
      <c r="J1957" s="39">
        <f>Table_ForecastInput[[#This Row],[Quote]]/Table_ForecastInput[[#This Row],[Closer]]-100%</f>
        <v>-3.0000000000000027E-2</v>
      </c>
      <c r="K1957" s="35" t="s">
        <v>307</v>
      </c>
      <c r="L1957" s="20">
        <v>-0.5</v>
      </c>
      <c r="M1957" s="139">
        <f>M1956+Table_ForecastInput[[#This Row],[gew./verl. EH]]</f>
        <v>156.90000000000043</v>
      </c>
    </row>
    <row r="1958" spans="2:13" ht="21" customHeight="1" x14ac:dyDescent="0.3">
      <c r="B1958" s="170">
        <v>45879</v>
      </c>
      <c r="C1958" s="167" t="s">
        <v>99</v>
      </c>
      <c r="D1958" s="168" t="s">
        <v>337</v>
      </c>
      <c r="E1958" s="168" t="s">
        <v>114</v>
      </c>
      <c r="F1958" s="121" t="s">
        <v>114</v>
      </c>
      <c r="G1958" s="163">
        <v>-0.75</v>
      </c>
      <c r="H1958" s="163">
        <v>1.69</v>
      </c>
      <c r="I1958" s="163">
        <v>1.55</v>
      </c>
      <c r="J1958" s="39">
        <f>Table_ForecastInput[[#This Row],[Quote]]/Table_ForecastInput[[#This Row],[Closer]]-100%</f>
        <v>9.0322580645161299E-2</v>
      </c>
      <c r="K1958" s="35" t="s">
        <v>317</v>
      </c>
      <c r="L1958" s="20">
        <v>-1</v>
      </c>
      <c r="M1958" s="139">
        <f>M1957+Table_ForecastInput[[#This Row],[gew./verl. EH]]</f>
        <v>155.90000000000043</v>
      </c>
    </row>
    <row r="1959" spans="2:13" ht="21" customHeight="1" x14ac:dyDescent="0.3">
      <c r="B1959" s="170">
        <v>45884</v>
      </c>
      <c r="C1959" s="167" t="s">
        <v>6</v>
      </c>
      <c r="D1959" s="168" t="s">
        <v>8</v>
      </c>
      <c r="E1959" s="168" t="s">
        <v>93</v>
      </c>
      <c r="F1959" s="121" t="s">
        <v>115</v>
      </c>
      <c r="G1959" s="163">
        <v>-0.25</v>
      </c>
      <c r="H1959" s="163">
        <v>1.74</v>
      </c>
      <c r="I1959" s="163">
        <v>1.62</v>
      </c>
      <c r="J1959" s="39">
        <f>Table_ForecastInput[[#This Row],[Quote]]/Table_ForecastInput[[#This Row],[Closer]]-100%</f>
        <v>7.4074074074073959E-2</v>
      </c>
      <c r="K1959" s="35" t="s">
        <v>305</v>
      </c>
      <c r="L1959" s="20">
        <v>-1</v>
      </c>
      <c r="M1959" s="139">
        <f>M1958+Table_ForecastInput[[#This Row],[gew./verl. EH]]</f>
        <v>154.90000000000043</v>
      </c>
    </row>
    <row r="1960" spans="2:13" ht="21" customHeight="1" x14ac:dyDescent="0.3">
      <c r="B1960" s="170">
        <v>45886</v>
      </c>
      <c r="C1960" s="167" t="s">
        <v>18</v>
      </c>
      <c r="D1960" s="168" t="s">
        <v>55</v>
      </c>
      <c r="E1960" s="168" t="s">
        <v>28</v>
      </c>
      <c r="F1960" s="121" t="s">
        <v>55</v>
      </c>
      <c r="G1960" s="163">
        <v>-0.5</v>
      </c>
      <c r="H1960" s="163">
        <v>1.78</v>
      </c>
      <c r="I1960" s="163">
        <v>1.68</v>
      </c>
      <c r="J1960" s="39">
        <f>Table_ForecastInput[[#This Row],[Quote]]/Table_ForecastInput[[#This Row],[Closer]]-100%</f>
        <v>5.9523809523809534E-2</v>
      </c>
      <c r="K1960" s="35" t="s">
        <v>319</v>
      </c>
      <c r="L1960" s="20">
        <v>-1</v>
      </c>
      <c r="M1960" s="139">
        <f>M1959+Table_ForecastInput[[#This Row],[gew./verl. EH]]</f>
        <v>153.90000000000043</v>
      </c>
    </row>
    <row r="1961" spans="2:13" ht="21" customHeight="1" x14ac:dyDescent="0.3">
      <c r="B1961" s="170">
        <v>45891</v>
      </c>
      <c r="C1961" s="167" t="s">
        <v>16</v>
      </c>
      <c r="D1961" s="168" t="s">
        <v>81</v>
      </c>
      <c r="E1961" s="168" t="s">
        <v>116</v>
      </c>
      <c r="F1961" s="121" t="s">
        <v>116</v>
      </c>
      <c r="G1961" s="163">
        <v>-0.5</v>
      </c>
      <c r="H1961" s="163">
        <v>1.75</v>
      </c>
      <c r="I1961" s="163">
        <v>1.75</v>
      </c>
      <c r="J1961" s="39">
        <f>Table_ForecastInput[[#This Row],[Quote]]/Table_ForecastInput[[#This Row],[Closer]]-100%</f>
        <v>0</v>
      </c>
      <c r="K1961" s="35" t="s">
        <v>321</v>
      </c>
      <c r="L1961" s="20">
        <v>0.75</v>
      </c>
      <c r="M1961" s="139">
        <f>M1960+Table_ForecastInput[[#This Row],[gew./verl. EH]]</f>
        <v>154.65000000000043</v>
      </c>
    </row>
    <row r="1962" spans="2:13" ht="21" customHeight="1" x14ac:dyDescent="0.3">
      <c r="B1962" s="170">
        <v>45892</v>
      </c>
      <c r="C1962" s="167" t="s">
        <v>21</v>
      </c>
      <c r="D1962" s="168" t="s">
        <v>53</v>
      </c>
      <c r="E1962" s="168" t="s">
        <v>83</v>
      </c>
      <c r="F1962" s="121" t="s">
        <v>53</v>
      </c>
      <c r="G1962" s="163">
        <v>-0.25</v>
      </c>
      <c r="H1962" s="163">
        <v>1.67</v>
      </c>
      <c r="I1962" s="163">
        <v>1.62</v>
      </c>
      <c r="J1962" s="39">
        <f>Table_ForecastInput[[#This Row],[Quote]]/Table_ForecastInput[[#This Row],[Closer]]-100%</f>
        <v>3.0864197530864113E-2</v>
      </c>
      <c r="K1962" s="35" t="s">
        <v>301</v>
      </c>
      <c r="L1962" s="20">
        <v>-1</v>
      </c>
      <c r="M1962" s="139">
        <f>M1961+Table_ForecastInput[[#This Row],[gew./verl. EH]]</f>
        <v>153.65000000000043</v>
      </c>
    </row>
    <row r="1963" spans="2:13" ht="21" customHeight="1" x14ac:dyDescent="0.3">
      <c r="B1963" s="170">
        <v>45892</v>
      </c>
      <c r="C1963" s="167" t="s">
        <v>16</v>
      </c>
      <c r="D1963" s="168" t="s">
        <v>117</v>
      </c>
      <c r="E1963" s="168" t="s">
        <v>338</v>
      </c>
      <c r="F1963" s="121" t="s">
        <v>338</v>
      </c>
      <c r="G1963" s="163">
        <v>0.5</v>
      </c>
      <c r="H1963" s="163">
        <v>1.7</v>
      </c>
      <c r="I1963" s="163">
        <v>1.56</v>
      </c>
      <c r="J1963" s="39">
        <f>Table_ForecastInput[[#This Row],[Quote]]/Table_ForecastInput[[#This Row],[Closer]]-100%</f>
        <v>8.9743589743589647E-2</v>
      </c>
      <c r="K1963" s="35" t="s">
        <v>303</v>
      </c>
      <c r="L1963" s="20">
        <v>-1</v>
      </c>
      <c r="M1963" s="139">
        <f>M1962+Table_ForecastInput[[#This Row],[gew./verl. EH]]</f>
        <v>152.65000000000043</v>
      </c>
    </row>
    <row r="1964" spans="2:13" ht="21" customHeight="1" x14ac:dyDescent="0.3">
      <c r="B1964" s="170">
        <v>45892</v>
      </c>
      <c r="C1964" s="167" t="s">
        <v>21</v>
      </c>
      <c r="D1964" s="168" t="s">
        <v>295</v>
      </c>
      <c r="E1964" s="168" t="s">
        <v>82</v>
      </c>
      <c r="F1964" s="121" t="s">
        <v>82</v>
      </c>
      <c r="G1964" s="163">
        <v>-0.5</v>
      </c>
      <c r="H1964" s="163">
        <v>1.79</v>
      </c>
      <c r="I1964" s="163">
        <v>1.9</v>
      </c>
      <c r="J1964" s="39">
        <f>Table_ForecastInput[[#This Row],[Quote]]/Table_ForecastInput[[#This Row],[Closer]]-100%</f>
        <v>-5.7894736842105221E-2</v>
      </c>
      <c r="K1964" s="35" t="s">
        <v>320</v>
      </c>
      <c r="L1964" s="20">
        <v>-1</v>
      </c>
      <c r="M1964" s="139">
        <f>M1963+Table_ForecastInput[[#This Row],[gew./verl. EH]]</f>
        <v>151.65000000000043</v>
      </c>
    </row>
    <row r="1965" spans="2:13" ht="21" customHeight="1" x14ac:dyDescent="0.3">
      <c r="B1965" s="170">
        <v>45893</v>
      </c>
      <c r="C1965" s="167" t="s">
        <v>16</v>
      </c>
      <c r="D1965" s="168" t="s">
        <v>67</v>
      </c>
      <c r="E1965" s="168" t="s">
        <v>74</v>
      </c>
      <c r="F1965" s="121" t="s">
        <v>74</v>
      </c>
      <c r="G1965" s="163">
        <v>0</v>
      </c>
      <c r="H1965" s="163">
        <v>1.7</v>
      </c>
      <c r="I1965" s="163">
        <v>1.72</v>
      </c>
      <c r="J1965" s="39">
        <f>Table_ForecastInput[[#This Row],[Quote]]/Table_ForecastInput[[#This Row],[Closer]]-100%</f>
        <v>-1.1627906976744207E-2</v>
      </c>
      <c r="K1965" s="35" t="s">
        <v>303</v>
      </c>
      <c r="L1965" s="20">
        <v>-1</v>
      </c>
      <c r="M1965" s="139">
        <f>M1964+Table_ForecastInput[[#This Row],[gew./verl. EH]]</f>
        <v>150.65000000000043</v>
      </c>
    </row>
    <row r="1966" spans="2:13" ht="21" customHeight="1" x14ac:dyDescent="0.3">
      <c r="B1966" s="170">
        <v>45893</v>
      </c>
      <c r="C1966" s="167" t="s">
        <v>9</v>
      </c>
      <c r="D1966" s="168" t="s">
        <v>92</v>
      </c>
      <c r="E1966" s="168" t="s">
        <v>10</v>
      </c>
      <c r="F1966" s="121" t="s">
        <v>10</v>
      </c>
      <c r="G1966" s="163">
        <v>0</v>
      </c>
      <c r="H1966" s="163">
        <v>1.63</v>
      </c>
      <c r="I1966" s="163">
        <v>1.55</v>
      </c>
      <c r="J1966" s="39">
        <f>Table_ForecastInput[[#This Row],[Quote]]/Table_ForecastInput[[#This Row],[Closer]]-100%</f>
        <v>5.1612903225806361E-2</v>
      </c>
      <c r="K1966" s="35" t="s">
        <v>306</v>
      </c>
      <c r="L1966" s="20">
        <v>0</v>
      </c>
      <c r="M1966" s="139">
        <f>M1965+Table_ForecastInput[[#This Row],[gew./verl. EH]]</f>
        <v>150.65000000000043</v>
      </c>
    </row>
    <row r="1967" spans="2:13" ht="21" customHeight="1" x14ac:dyDescent="0.3">
      <c r="B1967" s="170">
        <v>45894</v>
      </c>
      <c r="C1967" s="167" t="s">
        <v>16</v>
      </c>
      <c r="D1967" s="168" t="s">
        <v>88</v>
      </c>
      <c r="E1967" s="168" t="s">
        <v>118</v>
      </c>
      <c r="F1967" s="121" t="s">
        <v>118</v>
      </c>
      <c r="G1967" s="163">
        <v>-0.25</v>
      </c>
      <c r="H1967" s="163">
        <v>1.81</v>
      </c>
      <c r="I1967" s="163">
        <v>1.97</v>
      </c>
      <c r="J1967" s="39">
        <f>Table_ForecastInput[[#This Row],[Quote]]/Table_ForecastInput[[#This Row],[Closer]]-100%</f>
        <v>-8.1218274111675037E-2</v>
      </c>
      <c r="K1967" s="35" t="s">
        <v>316</v>
      </c>
      <c r="L1967" s="20">
        <v>0.81</v>
      </c>
      <c r="M1967" s="139">
        <f>M1966+Table_ForecastInput[[#This Row],[gew./verl. EH]]</f>
        <v>151.46000000000043</v>
      </c>
    </row>
    <row r="1968" spans="2:13" ht="21" customHeight="1" x14ac:dyDescent="0.3">
      <c r="B1968" s="170">
        <v>45899</v>
      </c>
      <c r="C1968" s="167" t="s">
        <v>21</v>
      </c>
      <c r="D1968" s="168" t="s">
        <v>69</v>
      </c>
      <c r="E1968" s="168" t="s">
        <v>95</v>
      </c>
      <c r="F1968" s="121" t="s">
        <v>95</v>
      </c>
      <c r="G1968" s="163">
        <v>-0.25</v>
      </c>
      <c r="H1968" s="163">
        <v>1.69</v>
      </c>
      <c r="I1968" s="163">
        <v>1.65</v>
      </c>
      <c r="J1968" s="39">
        <f>Table_ForecastInput[[#This Row],[Quote]]/Table_ForecastInput[[#This Row],[Closer]]-100%</f>
        <v>2.4242424242424176E-2</v>
      </c>
      <c r="K1968" s="35" t="s">
        <v>320</v>
      </c>
      <c r="L1968" s="20">
        <v>-0.5</v>
      </c>
      <c r="M1968" s="139">
        <f>M1967+Table_ForecastInput[[#This Row],[gew./verl. EH]]</f>
        <v>150.96000000000043</v>
      </c>
    </row>
    <row r="1969" spans="2:13" ht="21" customHeight="1" x14ac:dyDescent="0.3">
      <c r="B1969" s="170">
        <v>45899</v>
      </c>
      <c r="C1969" s="167" t="s">
        <v>9</v>
      </c>
      <c r="D1969" s="168" t="s">
        <v>34</v>
      </c>
      <c r="E1969" s="168" t="s">
        <v>31</v>
      </c>
      <c r="F1969" s="121" t="s">
        <v>31</v>
      </c>
      <c r="G1969" s="163">
        <v>-0.25</v>
      </c>
      <c r="H1969" s="163">
        <v>1.69</v>
      </c>
      <c r="I1969" s="163">
        <v>1.55</v>
      </c>
      <c r="J1969" s="39">
        <f>Table_ForecastInput[[#This Row],[Quote]]/Table_ForecastInput[[#This Row],[Closer]]-100%</f>
        <v>9.0322580645161299E-2</v>
      </c>
      <c r="K1969" s="35" t="s">
        <v>306</v>
      </c>
      <c r="L1969" s="20">
        <v>-0.5</v>
      </c>
      <c r="M1969" s="139">
        <f>M1968+Table_ForecastInput[[#This Row],[gew./verl. EH]]</f>
        <v>150.46000000000043</v>
      </c>
    </row>
    <row r="1970" spans="2:13" ht="21" customHeight="1" x14ac:dyDescent="0.3">
      <c r="B1970" s="170">
        <v>45899</v>
      </c>
      <c r="C1970" s="167" t="s">
        <v>18</v>
      </c>
      <c r="D1970" s="168" t="s">
        <v>339</v>
      </c>
      <c r="E1970" s="168" t="s">
        <v>57</v>
      </c>
      <c r="F1970" s="121" t="s">
        <v>90</v>
      </c>
      <c r="G1970" s="163">
        <v>0</v>
      </c>
      <c r="H1970" s="163">
        <v>1.61</v>
      </c>
      <c r="I1970" s="163">
        <v>1.57</v>
      </c>
      <c r="J1970" s="39">
        <f>Table_ForecastInput[[#This Row],[Quote]]/Table_ForecastInput[[#This Row],[Closer]]-100%</f>
        <v>2.5477707006369421E-2</v>
      </c>
      <c r="K1970" s="35" t="s">
        <v>305</v>
      </c>
      <c r="L1970" s="20">
        <v>-1</v>
      </c>
      <c r="M1970" s="139">
        <f>M1969+Table_ForecastInput[[#This Row],[gew./verl. EH]]</f>
        <v>149.46000000000043</v>
      </c>
    </row>
    <row r="1971" spans="2:13" ht="21" customHeight="1" x14ac:dyDescent="0.3">
      <c r="B1971" s="170">
        <v>45900</v>
      </c>
      <c r="C1971" s="167" t="s">
        <v>16</v>
      </c>
      <c r="D1971" s="168" t="s">
        <v>260</v>
      </c>
      <c r="E1971" s="168" t="s">
        <v>81</v>
      </c>
      <c r="F1971" s="121" t="s">
        <v>260</v>
      </c>
      <c r="G1971" s="163">
        <v>-0.5</v>
      </c>
      <c r="H1971" s="163">
        <v>1.71</v>
      </c>
      <c r="I1971" s="163">
        <v>1.67</v>
      </c>
      <c r="J1971" s="39">
        <f>Table_ForecastInput[[#This Row],[Quote]]/Table_ForecastInput[[#This Row],[Closer]]-100%</f>
        <v>2.39520958083832E-2</v>
      </c>
      <c r="K1971" s="35" t="s">
        <v>302</v>
      </c>
      <c r="L1971" s="20">
        <v>-1</v>
      </c>
      <c r="M1971" s="139">
        <f>M1970+Table_ForecastInput[[#This Row],[gew./verl. EH]]</f>
        <v>148.46000000000043</v>
      </c>
    </row>
    <row r="1972" spans="2:13" ht="21" customHeight="1" x14ac:dyDescent="0.3">
      <c r="B1972" s="170">
        <v>45900</v>
      </c>
      <c r="C1972" s="167" t="s">
        <v>21</v>
      </c>
      <c r="D1972" s="168" t="s">
        <v>23</v>
      </c>
      <c r="E1972" s="168" t="s">
        <v>258</v>
      </c>
      <c r="F1972" s="121" t="s">
        <v>23</v>
      </c>
      <c r="G1972" s="163">
        <v>-0.25</v>
      </c>
      <c r="H1972" s="163">
        <v>1.83</v>
      </c>
      <c r="I1972" s="163">
        <v>1.87</v>
      </c>
      <c r="J1972" s="39">
        <f>Table_ForecastInput[[#This Row],[Quote]]/Table_ForecastInput[[#This Row],[Closer]]-100%</f>
        <v>-2.1390374331550777E-2</v>
      </c>
      <c r="K1972" s="35" t="s">
        <v>306</v>
      </c>
      <c r="L1972" s="20">
        <v>-0.5</v>
      </c>
      <c r="M1972" s="139">
        <f>M1971+Table_ForecastInput[[#This Row],[gew./verl. EH]]</f>
        <v>147.96000000000043</v>
      </c>
    </row>
    <row r="1973" spans="2:13" ht="21" customHeight="1" x14ac:dyDescent="0.3">
      <c r="B1973" s="170">
        <v>45900</v>
      </c>
      <c r="C1973" s="167" t="s">
        <v>9</v>
      </c>
      <c r="D1973" s="168" t="s">
        <v>61</v>
      </c>
      <c r="E1973" s="168" t="s">
        <v>10</v>
      </c>
      <c r="F1973" s="121" t="s">
        <v>10</v>
      </c>
      <c r="G1973" s="163">
        <v>0</v>
      </c>
      <c r="H1973" s="163">
        <v>1.72</v>
      </c>
      <c r="I1973" s="163">
        <v>1.6</v>
      </c>
      <c r="J1973" s="39">
        <f>Table_ForecastInput[[#This Row],[Quote]]/Table_ForecastInput[[#This Row],[Closer]]-100%</f>
        <v>7.4999999999999956E-2</v>
      </c>
      <c r="K1973" s="35" t="s">
        <v>307</v>
      </c>
      <c r="L1973" s="20">
        <v>0</v>
      </c>
      <c r="M1973" s="139">
        <f>M1972+Table_ForecastInput[[#This Row],[gew./verl. EH]]</f>
        <v>147.96000000000043</v>
      </c>
    </row>
    <row r="1974" spans="2:13" ht="21" customHeight="1" x14ac:dyDescent="0.3">
      <c r="B1974" s="170">
        <v>45913</v>
      </c>
      <c r="C1974" s="167" t="s">
        <v>21</v>
      </c>
      <c r="D1974" s="168" t="s">
        <v>64</v>
      </c>
      <c r="E1974" s="168" t="s">
        <v>82</v>
      </c>
      <c r="F1974" s="121" t="s">
        <v>82</v>
      </c>
      <c r="G1974" s="163">
        <v>-0.75</v>
      </c>
      <c r="H1974" s="163">
        <v>1.68</v>
      </c>
      <c r="I1974" s="163">
        <v>1.67</v>
      </c>
      <c r="J1974" s="39">
        <f>Table_ForecastInput[[#This Row],[Quote]]/Table_ForecastInput[[#This Row],[Closer]]-100%</f>
        <v>5.9880239520957446E-3</v>
      </c>
      <c r="K1974" s="35" t="s">
        <v>319</v>
      </c>
      <c r="L1974" s="20">
        <v>0.67999999999999994</v>
      </c>
      <c r="M1974" s="139">
        <f>M1973+Table_ForecastInput[[#This Row],[gew./verl. EH]]</f>
        <v>148.64000000000044</v>
      </c>
    </row>
    <row r="1975" spans="2:13" ht="21" customHeight="1" x14ac:dyDescent="0.3">
      <c r="B1975" s="170">
        <v>45913</v>
      </c>
      <c r="C1975" s="167" t="s">
        <v>18</v>
      </c>
      <c r="D1975" s="168" t="s">
        <v>28</v>
      </c>
      <c r="E1975" s="168" t="s">
        <v>339</v>
      </c>
      <c r="F1975" s="121" t="s">
        <v>28</v>
      </c>
      <c r="G1975" s="163">
        <v>-0.25</v>
      </c>
      <c r="H1975" s="163">
        <v>1.67</v>
      </c>
      <c r="I1975" s="163">
        <v>1.62</v>
      </c>
      <c r="J1975" s="39">
        <f>Table_ForecastInput[[#This Row],[Quote]]/Table_ForecastInput[[#This Row],[Closer]]-100%</f>
        <v>3.0864197530864113E-2</v>
      </c>
      <c r="K1975" s="35" t="s">
        <v>303</v>
      </c>
      <c r="L1975" s="20">
        <v>0.66999999999999993</v>
      </c>
      <c r="M1975" s="139">
        <f>M1974+Table_ForecastInput[[#This Row],[gew./verl. EH]]</f>
        <v>149.31000000000043</v>
      </c>
    </row>
    <row r="1976" spans="2:13" ht="21" customHeight="1" x14ac:dyDescent="0.3">
      <c r="B1976" s="170">
        <v>45913</v>
      </c>
      <c r="C1976" s="167" t="s">
        <v>16</v>
      </c>
      <c r="D1976" s="168" t="s">
        <v>88</v>
      </c>
      <c r="E1976" s="168" t="s">
        <v>78</v>
      </c>
      <c r="F1976" s="121" t="s">
        <v>88</v>
      </c>
      <c r="G1976" s="163">
        <v>-1</v>
      </c>
      <c r="H1976" s="163">
        <v>1.64</v>
      </c>
      <c r="I1976" s="163">
        <v>1.5</v>
      </c>
      <c r="J1976" s="39">
        <f>Table_ForecastInput[[#This Row],[Quote]]/Table_ForecastInput[[#This Row],[Closer]]-100%</f>
        <v>9.3333333333333268E-2</v>
      </c>
      <c r="K1976" s="35" t="s">
        <v>305</v>
      </c>
      <c r="L1976" s="20">
        <v>0</v>
      </c>
      <c r="M1976" s="139">
        <f>M1975+Table_ForecastInput[[#This Row],[gew./verl. EH]]</f>
        <v>149.31000000000043</v>
      </c>
    </row>
    <row r="1977" spans="2:13" ht="21" customHeight="1" x14ac:dyDescent="0.3">
      <c r="B1977" s="170">
        <v>45914</v>
      </c>
      <c r="C1977" s="167" t="s">
        <v>21</v>
      </c>
      <c r="D1977" s="168" t="s">
        <v>295</v>
      </c>
      <c r="E1977" s="168" t="s">
        <v>83</v>
      </c>
      <c r="F1977" s="121" t="s">
        <v>295</v>
      </c>
      <c r="G1977" s="163">
        <v>-0.25</v>
      </c>
      <c r="H1977" s="163">
        <v>1.88</v>
      </c>
      <c r="I1977" s="163">
        <v>1.74</v>
      </c>
      <c r="J1977" s="39">
        <f>Table_ForecastInput[[#This Row],[Quote]]/Table_ForecastInput[[#This Row],[Closer]]-100%</f>
        <v>8.0459770114942541E-2</v>
      </c>
      <c r="K1977" s="35" t="s">
        <v>311</v>
      </c>
      <c r="L1977" s="20">
        <v>0.87999999999999989</v>
      </c>
      <c r="M1977" s="139">
        <f>M1976+Table_ForecastInput[[#This Row],[gew./verl. EH]]</f>
        <v>150.19000000000042</v>
      </c>
    </row>
    <row r="1978" spans="2:13" ht="21" customHeight="1" x14ac:dyDescent="0.3">
      <c r="B1978" s="170">
        <v>45914</v>
      </c>
      <c r="C1978" s="167" t="s">
        <v>9</v>
      </c>
      <c r="D1978" s="168" t="s">
        <v>119</v>
      </c>
      <c r="E1978" s="168" t="s">
        <v>63</v>
      </c>
      <c r="F1978" s="121" t="s">
        <v>63</v>
      </c>
      <c r="G1978" s="163">
        <v>-0.25</v>
      </c>
      <c r="H1978" s="163">
        <v>1.81</v>
      </c>
      <c r="I1978" s="163">
        <v>1.62</v>
      </c>
      <c r="J1978" s="39">
        <f>Table_ForecastInput[[#This Row],[Quote]]/Table_ForecastInput[[#This Row],[Closer]]-100%</f>
        <v>0.11728395061728381</v>
      </c>
      <c r="K1978" s="35" t="s">
        <v>305</v>
      </c>
      <c r="L1978" s="20">
        <v>-1</v>
      </c>
      <c r="M1978" s="139">
        <f>M1977+Table_ForecastInput[[#This Row],[gew./verl. EH]]</f>
        <v>149.19000000000042</v>
      </c>
    </row>
    <row r="1979" spans="2:13" ht="21" customHeight="1" x14ac:dyDescent="0.3">
      <c r="B1979" s="170">
        <v>45915</v>
      </c>
      <c r="C1979" s="167" t="s">
        <v>18</v>
      </c>
      <c r="D1979" s="168" t="s">
        <v>29</v>
      </c>
      <c r="E1979" s="168" t="s">
        <v>98</v>
      </c>
      <c r="F1979" s="121" t="s">
        <v>29</v>
      </c>
      <c r="G1979" s="163">
        <v>-0.25</v>
      </c>
      <c r="H1979" s="163">
        <v>1.89</v>
      </c>
      <c r="I1979" s="163">
        <v>1.87</v>
      </c>
      <c r="J1979" s="39">
        <f>Table_ForecastInput[[#This Row],[Quote]]/Table_ForecastInput[[#This Row],[Closer]]-100%</f>
        <v>1.0695187165775222E-2</v>
      </c>
      <c r="K1979" s="35" t="s">
        <v>317</v>
      </c>
      <c r="L1979" s="20">
        <v>0.8899999999999999</v>
      </c>
      <c r="M1979" s="139">
        <f>M1978+Table_ForecastInput[[#This Row],[gew./verl. EH]]</f>
        <v>150.08000000000041</v>
      </c>
    </row>
    <row r="1980" spans="2:13" ht="21" customHeight="1" x14ac:dyDescent="0.3">
      <c r="B1980" s="170">
        <v>45919</v>
      </c>
      <c r="C1980" s="167" t="s">
        <v>9</v>
      </c>
      <c r="D1980" s="168" t="s">
        <v>14</v>
      </c>
      <c r="E1980" s="168" t="s">
        <v>92</v>
      </c>
      <c r="F1980" s="121" t="s">
        <v>92</v>
      </c>
      <c r="G1980" s="163">
        <v>0.25</v>
      </c>
      <c r="H1980" s="163">
        <v>1.62</v>
      </c>
      <c r="I1980" s="163">
        <v>1.55</v>
      </c>
      <c r="J1980" s="39">
        <f>Table_ForecastInput[[#This Row],[Quote]]/Table_ForecastInput[[#This Row],[Closer]]-100%</f>
        <v>4.5161290322580649E-2</v>
      </c>
      <c r="K1980" s="35" t="s">
        <v>315</v>
      </c>
      <c r="L1980" s="20">
        <v>0.62000000000000011</v>
      </c>
      <c r="M1980" s="139">
        <f>M1979+Table_ForecastInput[[#This Row],[gew./verl. EH]]</f>
        <v>150.70000000000041</v>
      </c>
    </row>
    <row r="1981" spans="2:13" ht="21" customHeight="1" x14ac:dyDescent="0.3">
      <c r="B1981" s="170">
        <v>45920</v>
      </c>
      <c r="C1981" s="167" t="s">
        <v>21</v>
      </c>
      <c r="D1981" s="168" t="s">
        <v>22</v>
      </c>
      <c r="E1981" s="168" t="s">
        <v>120</v>
      </c>
      <c r="F1981" s="121" t="s">
        <v>120</v>
      </c>
      <c r="G1981" s="163">
        <v>-1</v>
      </c>
      <c r="H1981" s="163">
        <v>1.44</v>
      </c>
      <c r="I1981" s="163">
        <v>1.5</v>
      </c>
      <c r="J1981" s="39">
        <f>Table_ForecastInput[[#This Row],[Quote]]/Table_ForecastInput[[#This Row],[Closer]]-100%</f>
        <v>-4.0000000000000036E-2</v>
      </c>
      <c r="K1981" s="35" t="s">
        <v>323</v>
      </c>
      <c r="L1981" s="20">
        <v>0.43999999999999995</v>
      </c>
      <c r="M1981" s="139">
        <f>M1980+Table_ForecastInput[[#This Row],[gew./verl. EH]]</f>
        <v>151.14000000000041</v>
      </c>
    </row>
    <row r="1982" spans="2:13" ht="21" customHeight="1" x14ac:dyDescent="0.3">
      <c r="B1982" s="170">
        <v>45921</v>
      </c>
      <c r="C1982" s="167" t="s">
        <v>18</v>
      </c>
      <c r="D1982" s="168" t="s">
        <v>98</v>
      </c>
      <c r="E1982" s="168" t="s">
        <v>121</v>
      </c>
      <c r="F1982" s="121" t="s">
        <v>121</v>
      </c>
      <c r="G1982" s="163">
        <v>-0.5</v>
      </c>
      <c r="H1982" s="163">
        <v>1.8</v>
      </c>
      <c r="I1982" s="163">
        <v>1.76</v>
      </c>
      <c r="J1982" s="39">
        <f>Table_ForecastInput[[#This Row],[Quote]]/Table_ForecastInput[[#This Row],[Closer]]-100%</f>
        <v>2.2727272727272707E-2</v>
      </c>
      <c r="K1982" s="35" t="s">
        <v>306</v>
      </c>
      <c r="L1982" s="20">
        <v>-1</v>
      </c>
      <c r="M1982" s="139">
        <f>M1981+Table_ForecastInput[[#This Row],[gew./verl. EH]]</f>
        <v>150.14000000000041</v>
      </c>
    </row>
    <row r="1983" spans="2:13" ht="21" customHeight="1" x14ac:dyDescent="0.3">
      <c r="B1983" s="170">
        <v>45921</v>
      </c>
      <c r="C1983" s="167" t="s">
        <v>18</v>
      </c>
      <c r="D1983" s="168" t="s">
        <v>122</v>
      </c>
      <c r="E1983" s="168" t="s">
        <v>339</v>
      </c>
      <c r="F1983" s="121" t="s">
        <v>122</v>
      </c>
      <c r="G1983" s="163">
        <v>-0.25</v>
      </c>
      <c r="H1983" s="163">
        <v>1.68</v>
      </c>
      <c r="I1983" s="163">
        <v>1.65</v>
      </c>
      <c r="J1983" s="39">
        <f>Table_ForecastInput[[#This Row],[Quote]]/Table_ForecastInput[[#This Row],[Closer]]-100%</f>
        <v>1.8181818181818299E-2</v>
      </c>
      <c r="K1983" s="35" t="s">
        <v>305</v>
      </c>
      <c r="L1983" s="20">
        <v>0.67999999999999994</v>
      </c>
      <c r="M1983" s="139">
        <f>M1982+Table_ForecastInput[[#This Row],[gew./verl. EH]]</f>
        <v>150.82000000000042</v>
      </c>
    </row>
    <row r="1984" spans="2:13" ht="21" customHeight="1" x14ac:dyDescent="0.3">
      <c r="B1984" s="170">
        <v>45926</v>
      </c>
      <c r="C1984" s="167" t="s">
        <v>6</v>
      </c>
      <c r="D1984" s="168" t="s">
        <v>39</v>
      </c>
      <c r="E1984" s="168" t="s">
        <v>93</v>
      </c>
      <c r="F1984" s="121" t="s">
        <v>39</v>
      </c>
      <c r="G1984" s="163">
        <v>0.5</v>
      </c>
      <c r="H1984" s="163">
        <v>1.86</v>
      </c>
      <c r="I1984" s="163">
        <v>1.66</v>
      </c>
      <c r="J1984" s="39">
        <f>Table_ForecastInput[[#This Row],[Quote]]/Table_ForecastInput[[#This Row],[Closer]]-100%</f>
        <v>0.12048192771084354</v>
      </c>
      <c r="K1984" s="35" t="s">
        <v>315</v>
      </c>
      <c r="L1984" s="20">
        <v>-1</v>
      </c>
      <c r="M1984" s="139">
        <f>M1983+Table_ForecastInput[[#This Row],[gew./verl. EH]]</f>
        <v>149.82000000000042</v>
      </c>
    </row>
    <row r="1985" spans="2:13" ht="21" customHeight="1" x14ac:dyDescent="0.3">
      <c r="B1985" s="170">
        <v>45927</v>
      </c>
      <c r="C1985" s="167" t="s">
        <v>21</v>
      </c>
      <c r="D1985" s="168" t="s">
        <v>23</v>
      </c>
      <c r="E1985" s="168" t="s">
        <v>80</v>
      </c>
      <c r="F1985" s="121" t="s">
        <v>80</v>
      </c>
      <c r="G1985" s="163">
        <v>0</v>
      </c>
      <c r="H1985" s="163">
        <v>1.95</v>
      </c>
      <c r="I1985" s="163">
        <v>1.79</v>
      </c>
      <c r="J1985" s="39">
        <f>Table_ForecastInput[[#This Row],[Quote]]/Table_ForecastInput[[#This Row],[Closer]]-100%</f>
        <v>8.9385474860335101E-2</v>
      </c>
      <c r="K1985" s="35" t="s">
        <v>300</v>
      </c>
      <c r="L1985" s="20">
        <v>0.95</v>
      </c>
      <c r="M1985" s="139">
        <f>M1984+Table_ForecastInput[[#This Row],[gew./verl. EH]]</f>
        <v>150.77000000000041</v>
      </c>
    </row>
    <row r="1986" spans="2:13" ht="21" customHeight="1" x14ac:dyDescent="0.3">
      <c r="B1986" s="170">
        <v>45927</v>
      </c>
      <c r="C1986" s="167" t="s">
        <v>16</v>
      </c>
      <c r="D1986" s="168" t="s">
        <v>116</v>
      </c>
      <c r="E1986" s="168" t="s">
        <v>74</v>
      </c>
      <c r="F1986" s="121" t="s">
        <v>116</v>
      </c>
      <c r="G1986" s="163">
        <v>-0.25</v>
      </c>
      <c r="H1986" s="163">
        <v>1.66</v>
      </c>
      <c r="I1986" s="163">
        <v>1.7</v>
      </c>
      <c r="J1986" s="39">
        <f>Table_ForecastInput[[#This Row],[Quote]]/Table_ForecastInput[[#This Row],[Closer]]-100%</f>
        <v>-2.352941176470591E-2</v>
      </c>
      <c r="K1986" s="35" t="s">
        <v>301</v>
      </c>
      <c r="L1986" s="20">
        <v>-1</v>
      </c>
      <c r="M1986" s="139">
        <f>M1985+Table_ForecastInput[[#This Row],[gew./verl. EH]]</f>
        <v>149.77000000000041</v>
      </c>
    </row>
    <row r="1987" spans="2:13" ht="21" customHeight="1" x14ac:dyDescent="0.3">
      <c r="B1987" s="170">
        <v>45927</v>
      </c>
      <c r="C1987" s="167" t="s">
        <v>21</v>
      </c>
      <c r="D1987" s="168" t="s">
        <v>60</v>
      </c>
      <c r="E1987" s="168" t="s">
        <v>24</v>
      </c>
      <c r="F1987" s="121" t="s">
        <v>24</v>
      </c>
      <c r="G1987" s="163">
        <v>0</v>
      </c>
      <c r="H1987" s="163">
        <v>1.66</v>
      </c>
      <c r="I1987" s="163">
        <v>1.62</v>
      </c>
      <c r="J1987" s="39">
        <f>Table_ForecastInput[[#This Row],[Quote]]/Table_ForecastInput[[#This Row],[Closer]]-100%</f>
        <v>2.4691358024691246E-2</v>
      </c>
      <c r="K1987" s="35" t="s">
        <v>343</v>
      </c>
      <c r="L1987" s="20">
        <v>0.65999999999999992</v>
      </c>
      <c r="M1987" s="139">
        <f>M1986+Table_ForecastInput[[#This Row],[gew./verl. EH]]</f>
        <v>150.4300000000004</v>
      </c>
    </row>
    <row r="1988" spans="2:13" ht="21" customHeight="1" x14ac:dyDescent="0.3">
      <c r="B1988" s="170">
        <v>45928</v>
      </c>
      <c r="C1988" s="167" t="s">
        <v>9</v>
      </c>
      <c r="D1988" s="168" t="s">
        <v>119</v>
      </c>
      <c r="E1988" s="168" t="s">
        <v>13</v>
      </c>
      <c r="F1988" s="121" t="s">
        <v>13</v>
      </c>
      <c r="G1988" s="163">
        <v>0.5</v>
      </c>
      <c r="H1988" s="163">
        <v>1.65</v>
      </c>
      <c r="I1988" s="163">
        <v>1.59</v>
      </c>
      <c r="J1988" s="39">
        <f>Table_ForecastInput[[#This Row],[Quote]]/Table_ForecastInput[[#This Row],[Closer]]-100%</f>
        <v>3.7735849056603765E-2</v>
      </c>
      <c r="K1988" s="35" t="s">
        <v>314</v>
      </c>
      <c r="L1988" s="20">
        <v>-1</v>
      </c>
      <c r="M1988" s="139">
        <f>M1987+Table_ForecastInput[[#This Row],[gew./verl. EH]]</f>
        <v>149.4300000000004</v>
      </c>
    </row>
    <row r="1989" spans="2:13" ht="21" customHeight="1" x14ac:dyDescent="0.3">
      <c r="B1989" s="170">
        <v>45934</v>
      </c>
      <c r="C1989" s="167" t="s">
        <v>9</v>
      </c>
      <c r="D1989" s="168" t="s">
        <v>34</v>
      </c>
      <c r="E1989" s="168" t="s">
        <v>14</v>
      </c>
      <c r="F1989" s="121" t="s">
        <v>34</v>
      </c>
      <c r="G1989" s="163">
        <v>-0.5</v>
      </c>
      <c r="H1989" s="163">
        <v>1.88</v>
      </c>
      <c r="I1989" s="163">
        <v>1.89</v>
      </c>
      <c r="J1989" s="39">
        <f>Table_ForecastInput[[#This Row],[Quote]]/Table_ForecastInput[[#This Row],[Closer]]-100%</f>
        <v>-5.2910052910053462E-3</v>
      </c>
      <c r="K1989" s="35" t="s">
        <v>300</v>
      </c>
      <c r="L1989" s="20">
        <v>-1</v>
      </c>
      <c r="M1989" s="139">
        <f>M1988+Table_ForecastInput[[#This Row],[gew./verl. EH]]</f>
        <v>148.4300000000004</v>
      </c>
    </row>
    <row r="1990" spans="2:13" ht="21" customHeight="1" x14ac:dyDescent="0.3">
      <c r="B1990" s="170">
        <v>45934</v>
      </c>
      <c r="C1990" s="167" t="s">
        <v>9</v>
      </c>
      <c r="D1990" s="168" t="s">
        <v>63</v>
      </c>
      <c r="E1990" s="168" t="s">
        <v>61</v>
      </c>
      <c r="F1990" s="121" t="s">
        <v>63</v>
      </c>
      <c r="G1990" s="163">
        <v>-0.5</v>
      </c>
      <c r="H1990" s="163">
        <v>1.75</v>
      </c>
      <c r="I1990" s="163">
        <v>2.0499999999999998</v>
      </c>
      <c r="J1990" s="39">
        <f>Table_ForecastInput[[#This Row],[Quote]]/Table_ForecastInput[[#This Row],[Closer]]-100%</f>
        <v>-0.14634146341463405</v>
      </c>
      <c r="K1990" s="35" t="s">
        <v>316</v>
      </c>
      <c r="L1990" s="20">
        <v>-1</v>
      </c>
      <c r="M1990" s="139">
        <f>M1989+Table_ForecastInput[[#This Row],[gew./verl. EH]]</f>
        <v>147.4300000000004</v>
      </c>
    </row>
    <row r="1991" spans="2:13" ht="21" customHeight="1" x14ac:dyDescent="0.3">
      <c r="B1991" s="170">
        <v>45934</v>
      </c>
      <c r="C1991" s="167" t="s">
        <v>21</v>
      </c>
      <c r="D1991" s="168" t="s">
        <v>83</v>
      </c>
      <c r="E1991" s="168" t="s">
        <v>23</v>
      </c>
      <c r="F1991" s="121" t="s">
        <v>23</v>
      </c>
      <c r="G1991" s="163">
        <v>0</v>
      </c>
      <c r="H1991" s="163">
        <v>1.89</v>
      </c>
      <c r="I1991" s="163">
        <v>1.92</v>
      </c>
      <c r="J1991" s="39">
        <f>Table_ForecastInput[[#This Row],[Quote]]/Table_ForecastInput[[#This Row],[Closer]]-100%</f>
        <v>-1.5625E-2</v>
      </c>
      <c r="K1991" s="35" t="s">
        <v>314</v>
      </c>
      <c r="L1991" s="20">
        <v>-1</v>
      </c>
      <c r="M1991" s="139">
        <f>M1990+Table_ForecastInput[[#This Row],[gew./verl. EH]]</f>
        <v>146.4300000000004</v>
      </c>
    </row>
    <row r="1992" spans="2:13" ht="21" customHeight="1" x14ac:dyDescent="0.3">
      <c r="B1992" s="170">
        <v>45934</v>
      </c>
      <c r="C1992" s="167" t="s">
        <v>21</v>
      </c>
      <c r="D1992" s="168" t="s">
        <v>24</v>
      </c>
      <c r="E1992" s="168" t="s">
        <v>120</v>
      </c>
      <c r="F1992" s="121" t="s">
        <v>120</v>
      </c>
      <c r="G1992" s="163">
        <v>-1</v>
      </c>
      <c r="H1992" s="163">
        <v>1.63</v>
      </c>
      <c r="I1992" s="163">
        <v>1.5</v>
      </c>
      <c r="J1992" s="39">
        <f>Table_ForecastInput[[#This Row],[Quote]]/Table_ForecastInput[[#This Row],[Closer]]-100%</f>
        <v>8.666666666666667E-2</v>
      </c>
      <c r="K1992" s="35" t="s">
        <v>302</v>
      </c>
      <c r="L1992" s="20">
        <v>0.62999999999999989</v>
      </c>
      <c r="M1992" s="139">
        <f>M1991+Table_ForecastInput[[#This Row],[gew./verl. EH]]</f>
        <v>147.0600000000004</v>
      </c>
    </row>
    <row r="1993" spans="2:13" ht="21" customHeight="1" x14ac:dyDescent="0.3">
      <c r="B1993" s="170">
        <v>45934</v>
      </c>
      <c r="C1993" s="167" t="s">
        <v>6</v>
      </c>
      <c r="D1993" s="168" t="s">
        <v>25</v>
      </c>
      <c r="E1993" s="168" t="s">
        <v>33</v>
      </c>
      <c r="F1993" s="121" t="s">
        <v>25</v>
      </c>
      <c r="G1993" s="163">
        <v>-0.25</v>
      </c>
      <c r="H1993" s="163">
        <v>1.64</v>
      </c>
      <c r="I1993" s="163">
        <v>1.62</v>
      </c>
      <c r="J1993" s="39">
        <f>Table_ForecastInput[[#This Row],[Quote]]/Table_ForecastInput[[#This Row],[Closer]]-100%</f>
        <v>1.2345679012345512E-2</v>
      </c>
      <c r="K1993" s="35" t="s">
        <v>307</v>
      </c>
      <c r="L1993" s="20">
        <v>-0.5</v>
      </c>
      <c r="M1993" s="139">
        <f>M1992+Table_ForecastInput[[#This Row],[gew./verl. EH]]</f>
        <v>146.5600000000004</v>
      </c>
    </row>
    <row r="1994" spans="2:13" ht="21" customHeight="1" x14ac:dyDescent="0.3">
      <c r="B1994" s="170">
        <v>45935</v>
      </c>
      <c r="C1994" s="167" t="s">
        <v>16</v>
      </c>
      <c r="D1994" s="168" t="s">
        <v>17</v>
      </c>
      <c r="E1994" s="168" t="s">
        <v>74</v>
      </c>
      <c r="F1994" s="121" t="s">
        <v>74</v>
      </c>
      <c r="G1994" s="163">
        <v>-0.25</v>
      </c>
      <c r="H1994" s="163">
        <v>1.78</v>
      </c>
      <c r="I1994" s="163">
        <v>1.77</v>
      </c>
      <c r="J1994" s="39">
        <f>Table_ForecastInput[[#This Row],[Quote]]/Table_ForecastInput[[#This Row],[Closer]]-100%</f>
        <v>5.6497175141243527E-3</v>
      </c>
      <c r="K1994" s="35" t="s">
        <v>306</v>
      </c>
      <c r="L1994" s="20">
        <v>-0.5</v>
      </c>
      <c r="M1994" s="139">
        <f>M1993+Table_ForecastInput[[#This Row],[gew./verl. EH]]</f>
        <v>146.0600000000004</v>
      </c>
    </row>
    <row r="1995" spans="2:13" ht="21" customHeight="1" x14ac:dyDescent="0.3">
      <c r="B1995" s="170">
        <v>45948</v>
      </c>
      <c r="C1995" s="167" t="s">
        <v>9</v>
      </c>
      <c r="D1995" s="168" t="s">
        <v>14</v>
      </c>
      <c r="E1995" s="168" t="s">
        <v>124</v>
      </c>
      <c r="F1995" s="121" t="s">
        <v>124</v>
      </c>
      <c r="G1995" s="163">
        <v>0</v>
      </c>
      <c r="H1995" s="163">
        <v>1.85</v>
      </c>
      <c r="I1995" s="163">
        <v>1.84</v>
      </c>
      <c r="J1995" s="39">
        <f>Table_ForecastInput[[#This Row],[Quote]]/Table_ForecastInput[[#This Row],[Closer]]-100%</f>
        <v>5.4347826086955653E-3</v>
      </c>
      <c r="K1995" s="35" t="s">
        <v>307</v>
      </c>
      <c r="L1995" s="20">
        <v>0</v>
      </c>
      <c r="M1995" s="139">
        <f>M1994+Table_ForecastInput[[#This Row],[gew./verl. EH]]</f>
        <v>146.0600000000004</v>
      </c>
    </row>
    <row r="1996" spans="2:13" ht="21" customHeight="1" x14ac:dyDescent="0.3">
      <c r="B1996" s="170">
        <v>45948</v>
      </c>
      <c r="C1996" s="167" t="s">
        <v>21</v>
      </c>
      <c r="D1996" s="168" t="s">
        <v>64</v>
      </c>
      <c r="E1996" s="168" t="s">
        <v>69</v>
      </c>
      <c r="F1996" s="121" t="s">
        <v>69</v>
      </c>
      <c r="G1996" s="163">
        <v>0</v>
      </c>
      <c r="H1996" s="163">
        <v>1.74</v>
      </c>
      <c r="I1996" s="163">
        <v>1.84</v>
      </c>
      <c r="J1996" s="39">
        <f>Table_ForecastInput[[#This Row],[Quote]]/Table_ForecastInput[[#This Row],[Closer]]-100%</f>
        <v>-5.4347826086956541E-2</v>
      </c>
      <c r="K1996" s="35" t="s">
        <v>310</v>
      </c>
      <c r="L1996" s="20">
        <v>0</v>
      </c>
      <c r="M1996" s="139">
        <f>M1995+Table_ForecastInput[[#This Row],[gew./verl. EH]]</f>
        <v>146.0600000000004</v>
      </c>
    </row>
    <row r="1997" spans="2:13" ht="21" customHeight="1" x14ac:dyDescent="0.3">
      <c r="B1997" s="170">
        <v>45949</v>
      </c>
      <c r="C1997" s="167" t="s">
        <v>21</v>
      </c>
      <c r="D1997" s="168" t="s">
        <v>53</v>
      </c>
      <c r="E1997" s="168" t="s">
        <v>24</v>
      </c>
      <c r="F1997" s="121" t="s">
        <v>24</v>
      </c>
      <c r="G1997" s="163">
        <v>0</v>
      </c>
      <c r="H1997" s="163">
        <v>1.99</v>
      </c>
      <c r="I1997" s="163">
        <v>1.97</v>
      </c>
      <c r="J1997" s="39">
        <f>Table_ForecastInput[[#This Row],[Quote]]/Table_ForecastInput[[#This Row],[Closer]]-100%</f>
        <v>1.0152284263959421E-2</v>
      </c>
      <c r="K1997" s="35" t="s">
        <v>310</v>
      </c>
      <c r="L1997" s="20">
        <v>0</v>
      </c>
      <c r="M1997" s="139">
        <f>M1996+Table_ForecastInput[[#This Row],[gew./verl. EH]]</f>
        <v>146.0600000000004</v>
      </c>
    </row>
    <row r="1998" spans="2:13" ht="21" customHeight="1" x14ac:dyDescent="0.3">
      <c r="B1998" s="170">
        <v>45949</v>
      </c>
      <c r="C1998" s="167" t="s">
        <v>16</v>
      </c>
      <c r="D1998" s="168" t="s">
        <v>118</v>
      </c>
      <c r="E1998" s="168" t="s">
        <v>68</v>
      </c>
      <c r="F1998" s="121" t="s">
        <v>118</v>
      </c>
      <c r="G1998" s="163">
        <v>-0.75</v>
      </c>
      <c r="H1998" s="163">
        <v>1.78</v>
      </c>
      <c r="I1998" s="163">
        <v>1.67</v>
      </c>
      <c r="J1998" s="39">
        <f>Table_ForecastInput[[#This Row],[Quote]]/Table_ForecastInput[[#This Row],[Closer]]-100%</f>
        <v>6.5868263473053856E-2</v>
      </c>
      <c r="K1998" s="35" t="s">
        <v>315</v>
      </c>
      <c r="L1998" s="20">
        <v>-1</v>
      </c>
      <c r="M1998" s="139">
        <f>M1997+Table_ForecastInput[[#This Row],[gew./verl. EH]]</f>
        <v>145.0600000000004</v>
      </c>
    </row>
    <row r="1999" spans="2:13" ht="21" customHeight="1" x14ac:dyDescent="0.3">
      <c r="B1999" s="170">
        <v>45955</v>
      </c>
      <c r="C1999" s="167" t="s">
        <v>21</v>
      </c>
      <c r="D1999" s="168" t="s">
        <v>83</v>
      </c>
      <c r="E1999" s="168" t="s">
        <v>80</v>
      </c>
      <c r="F1999" s="121" t="s">
        <v>80</v>
      </c>
      <c r="G1999" s="163">
        <v>-0.25</v>
      </c>
      <c r="H1999" s="163">
        <v>1.82</v>
      </c>
      <c r="I1999" s="163">
        <v>1.75</v>
      </c>
      <c r="J1999" s="39">
        <f>Table_ForecastInput[[#This Row],[Quote]]/Table_ForecastInput[[#This Row],[Closer]]-100%</f>
        <v>4.0000000000000036E-2</v>
      </c>
      <c r="K1999" s="35" t="s">
        <v>318</v>
      </c>
      <c r="L1999" s="20">
        <v>0.82000000000000006</v>
      </c>
      <c r="M1999" s="139">
        <f>M1998+Table_ForecastInput[[#This Row],[gew./verl. EH]]</f>
        <v>145.88000000000039</v>
      </c>
    </row>
    <row r="2000" spans="2:13" ht="21" customHeight="1" x14ac:dyDescent="0.3">
      <c r="B2000" s="170">
        <v>45955</v>
      </c>
      <c r="C2000" s="167" t="s">
        <v>16</v>
      </c>
      <c r="D2000" s="168" t="s">
        <v>68</v>
      </c>
      <c r="E2000" s="168" t="s">
        <v>74</v>
      </c>
      <c r="F2000" s="121" t="s">
        <v>68</v>
      </c>
      <c r="G2000" s="163">
        <v>-0.25</v>
      </c>
      <c r="H2000" s="163">
        <v>1.76</v>
      </c>
      <c r="I2000" s="163">
        <v>1.67</v>
      </c>
      <c r="J2000" s="39">
        <f>Table_ForecastInput[[#This Row],[Quote]]/Table_ForecastInput[[#This Row],[Closer]]-100%</f>
        <v>5.3892215568862367E-2</v>
      </c>
      <c r="K2000" s="35" t="s">
        <v>344</v>
      </c>
      <c r="L2000" s="20">
        <v>0.76</v>
      </c>
      <c r="M2000" s="139">
        <f>M1999+Table_ForecastInput[[#This Row],[gew./verl. EH]]</f>
        <v>146.64000000000038</v>
      </c>
    </row>
    <row r="2001" spans="2:13" ht="21" customHeight="1" x14ac:dyDescent="0.3">
      <c r="B2001" s="170">
        <v>45955</v>
      </c>
      <c r="C2001" s="167" t="s">
        <v>21</v>
      </c>
      <c r="D2001" s="168" t="s">
        <v>82</v>
      </c>
      <c r="E2001" s="168" t="s">
        <v>125</v>
      </c>
      <c r="F2001" s="121" t="s">
        <v>82</v>
      </c>
      <c r="G2001" s="163">
        <v>-1</v>
      </c>
      <c r="H2001" s="163">
        <v>1.66</v>
      </c>
      <c r="I2001" s="163">
        <v>1.52</v>
      </c>
      <c r="J2001" s="39">
        <f>Table_ForecastInput[[#This Row],[Quote]]/Table_ForecastInput[[#This Row],[Closer]]-100%</f>
        <v>9.210526315789469E-2</v>
      </c>
      <c r="K2001" s="35" t="s">
        <v>305</v>
      </c>
      <c r="L2001" s="20">
        <v>0</v>
      </c>
      <c r="M2001" s="139">
        <f>M2000+Table_ForecastInput[[#This Row],[gew./verl. EH]]</f>
        <v>146.64000000000038</v>
      </c>
    </row>
    <row r="2002" spans="2:13" ht="21" customHeight="1" x14ac:dyDescent="0.3">
      <c r="B2002" s="170">
        <v>45955</v>
      </c>
      <c r="C2002" s="167" t="s">
        <v>6</v>
      </c>
      <c r="D2002" s="168" t="s">
        <v>79</v>
      </c>
      <c r="E2002" s="168" t="s">
        <v>93</v>
      </c>
      <c r="F2002" s="121" t="s">
        <v>79</v>
      </c>
      <c r="G2002" s="163">
        <v>0.25</v>
      </c>
      <c r="H2002" s="163">
        <v>1.77</v>
      </c>
      <c r="I2002" s="163">
        <v>1.57</v>
      </c>
      <c r="J2002" s="39">
        <f>Table_ForecastInput[[#This Row],[Quote]]/Table_ForecastInput[[#This Row],[Closer]]-100%</f>
        <v>0.12738853503184711</v>
      </c>
      <c r="K2002" s="35" t="s">
        <v>311</v>
      </c>
      <c r="L2002" s="20">
        <v>0.77</v>
      </c>
      <c r="M2002" s="139">
        <f>M2001+Table_ForecastInput[[#This Row],[gew./verl. EH]]</f>
        <v>147.41000000000039</v>
      </c>
    </row>
    <row r="2003" spans="2:13" ht="21" customHeight="1" x14ac:dyDescent="0.3">
      <c r="B2003" s="170">
        <v>45955</v>
      </c>
      <c r="C2003" s="167" t="s">
        <v>18</v>
      </c>
      <c r="D2003" s="168" t="s">
        <v>54</v>
      </c>
      <c r="E2003" s="168" t="s">
        <v>76</v>
      </c>
      <c r="F2003" s="121" t="s">
        <v>54</v>
      </c>
      <c r="G2003" s="163">
        <v>0.25</v>
      </c>
      <c r="H2003" s="163">
        <v>1.99</v>
      </c>
      <c r="I2003" s="163">
        <v>2.08</v>
      </c>
      <c r="J2003" s="39">
        <f>Table_ForecastInput[[#This Row],[Quote]]/Table_ForecastInput[[#This Row],[Closer]]-100%</f>
        <v>-4.3269230769230838E-2</v>
      </c>
      <c r="K2003" s="35" t="s">
        <v>319</v>
      </c>
      <c r="L2003" s="20">
        <v>-1</v>
      </c>
      <c r="M2003" s="139">
        <f>M2002+Table_ForecastInput[[#This Row],[gew./verl. EH]]</f>
        <v>146.41000000000039</v>
      </c>
    </row>
    <row r="2004" spans="2:13" ht="21" customHeight="1" x14ac:dyDescent="0.3">
      <c r="B2004" s="170">
        <v>45956</v>
      </c>
      <c r="C2004" s="167" t="s">
        <v>6</v>
      </c>
      <c r="D2004" s="168" t="s">
        <v>36</v>
      </c>
      <c r="E2004" s="168" t="s">
        <v>126</v>
      </c>
      <c r="F2004" s="121" t="s">
        <v>36</v>
      </c>
      <c r="G2004" s="163">
        <v>0</v>
      </c>
      <c r="H2004" s="163">
        <v>1.85</v>
      </c>
      <c r="I2004" s="163">
        <v>1.87</v>
      </c>
      <c r="J2004" s="39">
        <f>Table_ForecastInput[[#This Row],[Quote]]/Table_ForecastInput[[#This Row],[Closer]]-100%</f>
        <v>-1.0695187165775444E-2</v>
      </c>
      <c r="K2004" s="35" t="s">
        <v>303</v>
      </c>
      <c r="L2004" s="20">
        <v>0.85000000000000009</v>
      </c>
      <c r="M2004" s="139">
        <f>M2003+Table_ForecastInput[[#This Row],[gew./verl. EH]]</f>
        <v>147.26000000000039</v>
      </c>
    </row>
    <row r="2005" spans="2:13" ht="21" customHeight="1" x14ac:dyDescent="0.3">
      <c r="B2005" s="170">
        <v>45962</v>
      </c>
      <c r="C2005" s="167" t="s">
        <v>21</v>
      </c>
      <c r="D2005" s="168" t="s">
        <v>80</v>
      </c>
      <c r="E2005" s="168" t="s">
        <v>37</v>
      </c>
      <c r="F2005" s="121" t="s">
        <v>80</v>
      </c>
      <c r="G2005" s="163">
        <v>-0.25</v>
      </c>
      <c r="H2005" s="163">
        <v>1.79</v>
      </c>
      <c r="I2005" s="163">
        <v>1.74</v>
      </c>
      <c r="J2005" s="39">
        <f>Table_ForecastInput[[#This Row],[Quote]]/Table_ForecastInput[[#This Row],[Closer]]-100%</f>
        <v>2.8735632183908066E-2</v>
      </c>
      <c r="K2005" s="35" t="s">
        <v>314</v>
      </c>
      <c r="L2005" s="20">
        <v>0.79</v>
      </c>
      <c r="M2005" s="139">
        <f>M2004+Table_ForecastInput[[#This Row],[gew./verl. EH]]</f>
        <v>148.05000000000038</v>
      </c>
    </row>
    <row r="2006" spans="2:13" ht="21" customHeight="1" x14ac:dyDescent="0.3">
      <c r="B2006" s="170">
        <v>45962</v>
      </c>
      <c r="C2006" s="167" t="s">
        <v>21</v>
      </c>
      <c r="D2006" s="168" t="s">
        <v>64</v>
      </c>
      <c r="E2006" s="168" t="s">
        <v>24</v>
      </c>
      <c r="F2006" s="121" t="s">
        <v>24</v>
      </c>
      <c r="G2006" s="163">
        <v>-0.25</v>
      </c>
      <c r="H2006" s="163">
        <v>1.69</v>
      </c>
      <c r="I2006" s="163">
        <v>1.6</v>
      </c>
      <c r="J2006" s="39">
        <f>Table_ForecastInput[[#This Row],[Quote]]/Table_ForecastInput[[#This Row],[Closer]]-100%</f>
        <v>5.6249999999999911E-2</v>
      </c>
      <c r="K2006" s="35" t="s">
        <v>306</v>
      </c>
      <c r="L2006" s="20">
        <v>-0.5</v>
      </c>
      <c r="M2006" s="139">
        <f>M2005+Table_ForecastInput[[#This Row],[gew./verl. EH]]</f>
        <v>147.55000000000038</v>
      </c>
    </row>
    <row r="2007" spans="2:13" ht="21" customHeight="1" x14ac:dyDescent="0.3">
      <c r="B2007" s="170">
        <v>45962</v>
      </c>
      <c r="C2007" s="167" t="s">
        <v>16</v>
      </c>
      <c r="D2007" s="168" t="s">
        <v>97</v>
      </c>
      <c r="E2007" s="168" t="s">
        <v>116</v>
      </c>
      <c r="F2007" s="121" t="s">
        <v>116</v>
      </c>
      <c r="G2007" s="163">
        <v>0</v>
      </c>
      <c r="H2007" s="163">
        <v>1.88</v>
      </c>
      <c r="I2007" s="163">
        <v>1.7</v>
      </c>
      <c r="J2007" s="39">
        <f>Table_ForecastInput[[#This Row],[Quote]]/Table_ForecastInput[[#This Row],[Closer]]-100%</f>
        <v>0.10588235294117654</v>
      </c>
      <c r="K2007" s="35" t="s">
        <v>300</v>
      </c>
      <c r="L2007" s="20">
        <v>0.87999999999999989</v>
      </c>
      <c r="M2007" s="139">
        <f>M2006+Table_ForecastInput[[#This Row],[gew./verl. EH]]</f>
        <v>148.43000000000038</v>
      </c>
    </row>
    <row r="2008" spans="2:13" ht="21" customHeight="1" x14ac:dyDescent="0.3">
      <c r="B2008" s="170">
        <v>45962</v>
      </c>
      <c r="C2008" s="167" t="s">
        <v>18</v>
      </c>
      <c r="D2008" s="168" t="s">
        <v>90</v>
      </c>
      <c r="E2008" s="168" t="s">
        <v>96</v>
      </c>
      <c r="F2008" s="121" t="s">
        <v>90</v>
      </c>
      <c r="G2008" s="163">
        <v>0</v>
      </c>
      <c r="H2008" s="163">
        <v>1.9</v>
      </c>
      <c r="I2008" s="163">
        <v>1.87</v>
      </c>
      <c r="J2008" s="39">
        <f>Table_ForecastInput[[#This Row],[Quote]]/Table_ForecastInput[[#This Row],[Closer]]-100%</f>
        <v>1.6042780748662944E-2</v>
      </c>
      <c r="K2008" s="35" t="s">
        <v>314</v>
      </c>
      <c r="L2008" s="20">
        <v>0.89999999999999991</v>
      </c>
      <c r="M2008" s="139">
        <f>M2007+Table_ForecastInput[[#This Row],[gew./verl. EH]]</f>
        <v>149.33000000000038</v>
      </c>
    </row>
    <row r="2009" spans="2:13" ht="21" customHeight="1" x14ac:dyDescent="0.3">
      <c r="B2009" s="170">
        <v>45963</v>
      </c>
      <c r="C2009" s="167" t="s">
        <v>9</v>
      </c>
      <c r="D2009" s="168" t="s">
        <v>61</v>
      </c>
      <c r="E2009" s="168" t="s">
        <v>340</v>
      </c>
      <c r="F2009" s="121" t="s">
        <v>61</v>
      </c>
      <c r="G2009" s="163">
        <v>-0.25</v>
      </c>
      <c r="H2009" s="163">
        <v>1.7</v>
      </c>
      <c r="I2009" s="163">
        <v>1.55</v>
      </c>
      <c r="J2009" s="39">
        <f>Table_ForecastInput[[#This Row],[Quote]]/Table_ForecastInput[[#This Row],[Closer]]-100%</f>
        <v>9.6774193548387011E-2</v>
      </c>
      <c r="K2009" s="35" t="s">
        <v>310</v>
      </c>
      <c r="L2009" s="20">
        <v>-0.5</v>
      </c>
      <c r="M2009" s="139">
        <f>M2008+Table_ForecastInput[[#This Row],[gew./verl. EH]]</f>
        <v>148.83000000000038</v>
      </c>
    </row>
    <row r="2010" spans="2:13" ht="21" customHeight="1" x14ac:dyDescent="0.3">
      <c r="B2010" s="170">
        <v>45963</v>
      </c>
      <c r="C2010" s="167" t="s">
        <v>6</v>
      </c>
      <c r="D2010" s="168" t="s">
        <v>33</v>
      </c>
      <c r="E2010" s="168" t="s">
        <v>127</v>
      </c>
      <c r="F2010" s="121" t="s">
        <v>33</v>
      </c>
      <c r="G2010" s="163">
        <v>-0.25</v>
      </c>
      <c r="H2010" s="163">
        <v>1.71</v>
      </c>
      <c r="I2010" s="163">
        <v>1.77</v>
      </c>
      <c r="J2010" s="39">
        <f>Table_ForecastInput[[#This Row],[Quote]]/Table_ForecastInput[[#This Row],[Closer]]-100%</f>
        <v>-3.3898305084745783E-2</v>
      </c>
      <c r="K2010" s="35" t="s">
        <v>319</v>
      </c>
      <c r="L2010" s="20">
        <v>-1</v>
      </c>
      <c r="M2010" s="139">
        <f>M2009+Table_ForecastInput[[#This Row],[gew./verl. EH]]</f>
        <v>147.83000000000038</v>
      </c>
    </row>
    <row r="2011" spans="2:13" ht="21" customHeight="1" x14ac:dyDescent="0.3">
      <c r="B2011" s="170">
        <v>45969</v>
      </c>
      <c r="C2011" s="167" t="s">
        <v>21</v>
      </c>
      <c r="D2011" s="168" t="s">
        <v>22</v>
      </c>
      <c r="E2011" s="168" t="s">
        <v>80</v>
      </c>
      <c r="F2011" s="121" t="s">
        <v>80</v>
      </c>
      <c r="G2011" s="163">
        <v>0</v>
      </c>
      <c r="H2011" s="163">
        <v>1.84</v>
      </c>
      <c r="I2011" s="163">
        <v>1.74</v>
      </c>
      <c r="J2011" s="39">
        <f>Table_ForecastInput[[#This Row],[Quote]]/Table_ForecastInput[[#This Row],[Closer]]-100%</f>
        <v>5.7471264367816133E-2</v>
      </c>
      <c r="K2011" s="35" t="s">
        <v>314</v>
      </c>
      <c r="L2011" s="20">
        <v>-1</v>
      </c>
      <c r="M2011" s="139">
        <f>M2010+Table_ForecastInput[[#This Row],[gew./verl. EH]]</f>
        <v>146.83000000000038</v>
      </c>
    </row>
    <row r="2012" spans="2:13" ht="21" customHeight="1" x14ac:dyDescent="0.3">
      <c r="B2012" s="170">
        <v>45970</v>
      </c>
      <c r="C2012" s="167" t="s">
        <v>16</v>
      </c>
      <c r="D2012" s="168" t="s">
        <v>260</v>
      </c>
      <c r="E2012" s="168" t="s">
        <v>128</v>
      </c>
      <c r="F2012" s="121" t="s">
        <v>260</v>
      </c>
      <c r="G2012" s="163">
        <v>-0.25</v>
      </c>
      <c r="H2012" s="163">
        <v>1.98</v>
      </c>
      <c r="I2012" s="163">
        <v>1.82</v>
      </c>
      <c r="J2012" s="39">
        <f>Table_ForecastInput[[#This Row],[Quote]]/Table_ForecastInput[[#This Row],[Closer]]-100%</f>
        <v>8.7912087912087822E-2</v>
      </c>
      <c r="K2012" s="35" t="s">
        <v>314</v>
      </c>
      <c r="L2012" s="20">
        <v>0.98</v>
      </c>
      <c r="M2012" s="139">
        <f>M2011+Table_ForecastInput[[#This Row],[gew./verl. EH]]</f>
        <v>147.81000000000037</v>
      </c>
    </row>
    <row r="2013" spans="2:13" ht="21" customHeight="1" x14ac:dyDescent="0.3">
      <c r="B2013" s="170">
        <v>45970</v>
      </c>
      <c r="C2013" s="167" t="s">
        <v>21</v>
      </c>
      <c r="D2013" s="168" t="s">
        <v>53</v>
      </c>
      <c r="E2013" s="168" t="s">
        <v>295</v>
      </c>
      <c r="F2013" s="121" t="s">
        <v>53</v>
      </c>
      <c r="G2013" s="163">
        <v>-0.5</v>
      </c>
      <c r="H2013" s="163">
        <v>1.88</v>
      </c>
      <c r="I2013" s="163">
        <v>1.78</v>
      </c>
      <c r="J2013" s="39">
        <f>Table_ForecastInput[[#This Row],[Quote]]/Table_ForecastInput[[#This Row],[Closer]]-100%</f>
        <v>5.6179775280898792E-2</v>
      </c>
      <c r="K2013" s="35" t="s">
        <v>311</v>
      </c>
      <c r="L2013" s="20">
        <v>0.87999999999999989</v>
      </c>
      <c r="M2013" s="139">
        <f>M2012+Table_ForecastInput[[#This Row],[gew./verl. EH]]</f>
        <v>148.69000000000037</v>
      </c>
    </row>
    <row r="2014" spans="2:13" ht="21" customHeight="1" x14ac:dyDescent="0.3">
      <c r="B2014" s="170">
        <v>45970</v>
      </c>
      <c r="C2014" s="167" t="s">
        <v>6</v>
      </c>
      <c r="D2014" s="168" t="s">
        <v>36</v>
      </c>
      <c r="E2014" s="168" t="s">
        <v>252</v>
      </c>
      <c r="F2014" s="121" t="s">
        <v>36</v>
      </c>
      <c r="G2014" s="163">
        <v>0</v>
      </c>
      <c r="H2014" s="163">
        <v>1.84</v>
      </c>
      <c r="I2014" s="163">
        <v>1.72</v>
      </c>
      <c r="J2014" s="39">
        <f>Table_ForecastInput[[#This Row],[Quote]]/Table_ForecastInput[[#This Row],[Closer]]-100%</f>
        <v>6.976744186046524E-2</v>
      </c>
      <c r="K2014" s="35" t="s">
        <v>303</v>
      </c>
      <c r="L2014" s="20">
        <v>0.84000000000000008</v>
      </c>
      <c r="M2014" s="139">
        <f>M2013+Table_ForecastInput[[#This Row],[gew./verl. EH]]</f>
        <v>149.53000000000037</v>
      </c>
    </row>
    <row r="2015" spans="2:13" ht="21" customHeight="1" x14ac:dyDescent="0.3">
      <c r="B2015" s="170">
        <v>45970</v>
      </c>
      <c r="C2015" s="167" t="s">
        <v>18</v>
      </c>
      <c r="D2015" s="168" t="s">
        <v>55</v>
      </c>
      <c r="E2015" s="168" t="s">
        <v>84</v>
      </c>
      <c r="F2015" s="121" t="s">
        <v>55</v>
      </c>
      <c r="G2015" s="163">
        <v>1</v>
      </c>
      <c r="H2015" s="163">
        <v>1.78</v>
      </c>
      <c r="I2015" s="163">
        <v>1.6</v>
      </c>
      <c r="J2015" s="39">
        <f>Table_ForecastInput[[#This Row],[Quote]]/Table_ForecastInput[[#This Row],[Closer]]-100%</f>
        <v>0.11250000000000004</v>
      </c>
      <c r="K2015" s="35" t="s">
        <v>312</v>
      </c>
      <c r="L2015" s="20">
        <v>-1</v>
      </c>
      <c r="M2015" s="139">
        <f>M2014+Table_ForecastInput[[#This Row],[gew./verl. EH]]</f>
        <v>148.53000000000037</v>
      </c>
    </row>
    <row r="2016" spans="2:13" ht="21" customHeight="1" x14ac:dyDescent="0.3">
      <c r="B2016" s="170">
        <v>45983</v>
      </c>
      <c r="C2016" s="167" t="s">
        <v>21</v>
      </c>
      <c r="D2016" s="168" t="s">
        <v>23</v>
      </c>
      <c r="E2016" s="168" t="s">
        <v>95</v>
      </c>
      <c r="F2016" s="121" t="s">
        <v>95</v>
      </c>
      <c r="G2016" s="163">
        <v>-0.25</v>
      </c>
      <c r="H2016" s="163">
        <v>1.77</v>
      </c>
      <c r="I2016" s="163">
        <v>1.7</v>
      </c>
      <c r="J2016" s="39">
        <f>Table_ForecastInput[[#This Row],[Quote]]/Table_ForecastInput[[#This Row],[Closer]]-100%</f>
        <v>4.117647058823537E-2</v>
      </c>
      <c r="K2016" s="35" t="s">
        <v>301</v>
      </c>
      <c r="L2016" s="20">
        <v>0.77</v>
      </c>
      <c r="M2016" s="139">
        <f>M2015+Table_ForecastInput[[#This Row],[gew./verl. EH]]</f>
        <v>149.30000000000038</v>
      </c>
    </row>
    <row r="2017" spans="2:13" ht="21" customHeight="1" x14ac:dyDescent="0.3">
      <c r="B2017" s="170">
        <v>45983</v>
      </c>
      <c r="C2017" s="167" t="s">
        <v>16</v>
      </c>
      <c r="D2017" s="168" t="s">
        <v>118</v>
      </c>
      <c r="E2017" s="168" t="s">
        <v>250</v>
      </c>
      <c r="F2017" s="121" t="s">
        <v>118</v>
      </c>
      <c r="G2017" s="163">
        <v>-0.5</v>
      </c>
      <c r="H2017" s="163">
        <v>1.48</v>
      </c>
      <c r="I2017" s="163">
        <v>1.46</v>
      </c>
      <c r="J2017" s="39">
        <f>Table_ForecastInput[[#This Row],[Quote]]/Table_ForecastInput[[#This Row],[Closer]]-100%</f>
        <v>1.3698630136986356E-2</v>
      </c>
      <c r="K2017" s="35" t="s">
        <v>302</v>
      </c>
      <c r="L2017" s="20">
        <v>-1</v>
      </c>
      <c r="M2017" s="139">
        <f>M2016+Table_ForecastInput[[#This Row],[gew./verl. EH]]</f>
        <v>148.30000000000038</v>
      </c>
    </row>
    <row r="2018" spans="2:13" ht="21" customHeight="1" x14ac:dyDescent="0.3">
      <c r="B2018" s="170">
        <v>45983</v>
      </c>
      <c r="C2018" s="167" t="s">
        <v>6</v>
      </c>
      <c r="D2018" s="168" t="s">
        <v>79</v>
      </c>
      <c r="E2018" s="168" t="s">
        <v>39</v>
      </c>
      <c r="F2018" s="121" t="s">
        <v>79</v>
      </c>
      <c r="G2018" s="163">
        <v>-0.25</v>
      </c>
      <c r="H2018" s="163">
        <v>1.85</v>
      </c>
      <c r="I2018" s="163">
        <v>1.82</v>
      </c>
      <c r="J2018" s="39">
        <f>Table_ForecastInput[[#This Row],[Quote]]/Table_ForecastInput[[#This Row],[Closer]]-100%</f>
        <v>1.6483516483516425E-2</v>
      </c>
      <c r="K2018" s="35" t="s">
        <v>305</v>
      </c>
      <c r="L2018" s="20">
        <v>0.85000000000000009</v>
      </c>
      <c r="M2018" s="139">
        <f>M2017+Table_ForecastInput[[#This Row],[gew./verl. EH]]</f>
        <v>149.15000000000038</v>
      </c>
    </row>
    <row r="2019" spans="2:13" ht="21" customHeight="1" x14ac:dyDescent="0.3">
      <c r="B2019" s="170">
        <v>45983</v>
      </c>
      <c r="C2019" s="167" t="s">
        <v>18</v>
      </c>
      <c r="D2019" s="168" t="s">
        <v>84</v>
      </c>
      <c r="E2019" s="168" t="s">
        <v>96</v>
      </c>
      <c r="F2019" s="121" t="s">
        <v>84</v>
      </c>
      <c r="G2019" s="163">
        <v>-1</v>
      </c>
      <c r="H2019" s="163">
        <v>1.62</v>
      </c>
      <c r="I2019" s="163">
        <v>1.6</v>
      </c>
      <c r="J2019" s="39">
        <f>Table_ForecastInput[[#This Row],[Quote]]/Table_ForecastInput[[#This Row],[Closer]]-100%</f>
        <v>1.2499999999999956E-2</v>
      </c>
      <c r="K2019" s="35" t="s">
        <v>309</v>
      </c>
      <c r="L2019" s="20">
        <v>0.62000000000000011</v>
      </c>
      <c r="M2019" s="139">
        <f>M2018+Table_ForecastInput[[#This Row],[gew./verl. EH]]</f>
        <v>149.77000000000038</v>
      </c>
    </row>
    <row r="2020" spans="2:13" ht="21" customHeight="1" x14ac:dyDescent="0.3">
      <c r="B2020" s="170">
        <v>45985</v>
      </c>
      <c r="C2020" s="167" t="s">
        <v>16</v>
      </c>
      <c r="D2020" s="168" t="s">
        <v>68</v>
      </c>
      <c r="E2020" s="168" t="s">
        <v>67</v>
      </c>
      <c r="F2020" s="121" t="s">
        <v>68</v>
      </c>
      <c r="G2020" s="163">
        <v>-0.5</v>
      </c>
      <c r="H2020" s="163">
        <v>1.8</v>
      </c>
      <c r="I2020" s="163">
        <v>1.85</v>
      </c>
      <c r="J2020" s="39">
        <f>Table_ForecastInput[[#This Row],[Quote]]/Table_ForecastInput[[#This Row],[Closer]]-100%</f>
        <v>-2.7027027027027084E-2</v>
      </c>
      <c r="K2020" s="35" t="s">
        <v>300</v>
      </c>
      <c r="L2020" s="20">
        <v>-1</v>
      </c>
      <c r="M2020" s="139">
        <f>M2019+Table_ForecastInput[[#This Row],[gew./verl. EH]]</f>
        <v>148.77000000000038</v>
      </c>
    </row>
    <row r="2021" spans="2:13" ht="21" customHeight="1" x14ac:dyDescent="0.3">
      <c r="B2021" s="170">
        <v>45990</v>
      </c>
      <c r="C2021" s="167" t="s">
        <v>21</v>
      </c>
      <c r="D2021" s="168" t="s">
        <v>69</v>
      </c>
      <c r="E2021" s="168" t="s">
        <v>125</v>
      </c>
      <c r="F2021" s="121" t="s">
        <v>69</v>
      </c>
      <c r="G2021" s="163">
        <v>0</v>
      </c>
      <c r="H2021" s="122">
        <v>1.72</v>
      </c>
      <c r="I2021" s="163">
        <v>1.6</v>
      </c>
      <c r="J2021" s="39">
        <f>Table_ForecastInput[[#This Row],[Quote]]/Table_ForecastInput[[#This Row],[Closer]]-100%</f>
        <v>7.4999999999999956E-2</v>
      </c>
      <c r="K2021" s="35" t="s">
        <v>306</v>
      </c>
      <c r="L2021" s="20">
        <v>0</v>
      </c>
      <c r="M2021" s="139">
        <f>M2020+Table_ForecastInput[[#This Row],[gew./verl. EH]]</f>
        <v>148.77000000000038</v>
      </c>
    </row>
    <row r="2022" spans="2:13" ht="21" customHeight="1" x14ac:dyDescent="0.3">
      <c r="B2022" s="170">
        <v>45990</v>
      </c>
      <c r="C2022" s="167" t="s">
        <v>16</v>
      </c>
      <c r="D2022" s="168" t="s">
        <v>67</v>
      </c>
      <c r="E2022" s="168" t="s">
        <v>88</v>
      </c>
      <c r="F2022" s="121" t="s">
        <v>67</v>
      </c>
      <c r="G2022" s="163">
        <v>0</v>
      </c>
      <c r="H2022" s="122">
        <v>1.95</v>
      </c>
      <c r="I2022" s="163">
        <v>1.84</v>
      </c>
      <c r="J2022" s="39">
        <f>Table_ForecastInput[[#This Row],[Quote]]/Table_ForecastInput[[#This Row],[Closer]]-100%</f>
        <v>5.9782608695652106E-2</v>
      </c>
      <c r="K2022" s="35" t="s">
        <v>323</v>
      </c>
      <c r="L2022" s="20">
        <v>-1</v>
      </c>
      <c r="M2022" s="139">
        <f>M2021+Table_ForecastInput[[#This Row],[gew./verl. EH]]</f>
        <v>147.77000000000038</v>
      </c>
    </row>
    <row r="2023" spans="2:13" ht="21" customHeight="1" x14ac:dyDescent="0.3">
      <c r="B2023" s="170">
        <v>45991</v>
      </c>
      <c r="C2023" s="167" t="s">
        <v>18</v>
      </c>
      <c r="D2023" s="168" t="s">
        <v>90</v>
      </c>
      <c r="E2023" s="168" t="s">
        <v>76</v>
      </c>
      <c r="F2023" s="121" t="s">
        <v>90</v>
      </c>
      <c r="G2023" s="163">
        <v>0</v>
      </c>
      <c r="H2023" s="122">
        <v>2.1</v>
      </c>
      <c r="I2023" s="163">
        <v>1.99</v>
      </c>
      <c r="J2023" s="39">
        <f>Table_ForecastInput[[#This Row],[Quote]]/Table_ForecastInput[[#This Row],[Closer]]-100%</f>
        <v>5.5276381909547867E-2</v>
      </c>
      <c r="K2023" s="35" t="s">
        <v>316</v>
      </c>
      <c r="L2023" s="20">
        <v>-1</v>
      </c>
      <c r="M2023" s="139">
        <f>M2022+Table_ForecastInput[[#This Row],[gew./verl. EH]]</f>
        <v>146.77000000000038</v>
      </c>
    </row>
    <row r="2024" spans="2:13" ht="21" customHeight="1" x14ac:dyDescent="0.3">
      <c r="B2024" s="170">
        <v>45991</v>
      </c>
      <c r="C2024" s="167" t="s">
        <v>16</v>
      </c>
      <c r="D2024" s="168" t="s">
        <v>260</v>
      </c>
      <c r="E2024" s="168" t="s">
        <v>74</v>
      </c>
      <c r="F2024" s="121" t="s">
        <v>260</v>
      </c>
      <c r="G2024" s="163">
        <v>0</v>
      </c>
      <c r="H2024" s="122">
        <v>2.0299999999999998</v>
      </c>
      <c r="I2024" s="163">
        <v>2.1</v>
      </c>
      <c r="J2024" s="39">
        <f>Table_ForecastInput[[#This Row],[Quote]]/Table_ForecastInput[[#This Row],[Closer]]-100%</f>
        <v>-3.3333333333333437E-2</v>
      </c>
      <c r="K2024" s="35" t="s">
        <v>319</v>
      </c>
      <c r="L2024" s="20">
        <v>-1</v>
      </c>
      <c r="M2024" s="139">
        <f>M2023+Table_ForecastInput[[#This Row],[gew./verl. EH]]</f>
        <v>145.77000000000038</v>
      </c>
    </row>
    <row r="2025" spans="2:13" ht="21" customHeight="1" x14ac:dyDescent="0.3">
      <c r="B2025" s="170">
        <v>45991</v>
      </c>
      <c r="C2025" s="167" t="s">
        <v>21</v>
      </c>
      <c r="D2025" s="168" t="s">
        <v>24</v>
      </c>
      <c r="E2025" s="168" t="s">
        <v>23</v>
      </c>
      <c r="F2025" s="121" t="s">
        <v>23</v>
      </c>
      <c r="G2025" s="163">
        <v>0.75</v>
      </c>
      <c r="H2025" s="122">
        <v>1.95</v>
      </c>
      <c r="I2025" s="163">
        <v>1.65</v>
      </c>
      <c r="J2025" s="39">
        <f>Table_ForecastInput[[#This Row],[Quote]]/Table_ForecastInput[[#This Row],[Closer]]-100%</f>
        <v>0.18181818181818188</v>
      </c>
      <c r="K2025" s="35" t="s">
        <v>306</v>
      </c>
      <c r="L2025" s="20">
        <v>0.95</v>
      </c>
      <c r="M2025" s="139">
        <f>M2024+Table_ForecastInput[[#This Row],[gew./verl. EH]]</f>
        <v>146.72000000000037</v>
      </c>
    </row>
    <row r="2026" spans="2:13" ht="21" customHeight="1" x14ac:dyDescent="0.3">
      <c r="B2026" s="170">
        <v>45991</v>
      </c>
      <c r="C2026" s="167" t="s">
        <v>9</v>
      </c>
      <c r="D2026" s="168" t="s">
        <v>31</v>
      </c>
      <c r="E2026" s="168" t="s">
        <v>10</v>
      </c>
      <c r="F2026" s="121" t="s">
        <v>31</v>
      </c>
      <c r="G2026" s="163">
        <v>-0.5</v>
      </c>
      <c r="H2026" s="122">
        <v>1.73</v>
      </c>
      <c r="I2026" s="163">
        <v>1.64</v>
      </c>
      <c r="J2026" s="39">
        <f>Table_ForecastInput[[#This Row],[Quote]]/Table_ForecastInput[[#This Row],[Closer]]-100%</f>
        <v>5.4878048780487854E-2</v>
      </c>
      <c r="K2026" s="35" t="s">
        <v>303</v>
      </c>
      <c r="L2026" s="20">
        <v>0.73</v>
      </c>
      <c r="M2026" s="139">
        <f>M2025+Table_ForecastInput[[#This Row],[gew./verl. EH]]</f>
        <v>147.45000000000036</v>
      </c>
    </row>
    <row r="2027" spans="2:13" ht="21" customHeight="1" x14ac:dyDescent="0.3">
      <c r="B2027" s="170">
        <v>45991</v>
      </c>
      <c r="C2027" s="167" t="s">
        <v>18</v>
      </c>
      <c r="D2027" s="168" t="s">
        <v>20</v>
      </c>
      <c r="E2027" s="168" t="s">
        <v>129</v>
      </c>
      <c r="F2027" s="121" t="s">
        <v>129</v>
      </c>
      <c r="G2027" s="163">
        <v>-1</v>
      </c>
      <c r="H2027" s="163">
        <v>1.68</v>
      </c>
      <c r="I2027" s="163">
        <v>1.5</v>
      </c>
      <c r="J2027" s="39">
        <f>Table_ForecastInput[[#This Row],[Quote]]/Table_ForecastInput[[#This Row],[Closer]]-100%</f>
        <v>0.11999999999999988</v>
      </c>
      <c r="K2027" s="35" t="s">
        <v>306</v>
      </c>
      <c r="L2027" s="20">
        <v>-1</v>
      </c>
      <c r="M2027" s="139">
        <f>M2026+Table_ForecastInput[[#This Row],[gew./verl. EH]]</f>
        <v>146.45000000000036</v>
      </c>
    </row>
    <row r="2028" spans="2:13" ht="21" customHeight="1" x14ac:dyDescent="0.3">
      <c r="B2028" s="170">
        <v>45997</v>
      </c>
      <c r="C2028" s="167" t="s">
        <v>18</v>
      </c>
      <c r="D2028" s="168" t="s">
        <v>19</v>
      </c>
      <c r="E2028" s="168" t="s">
        <v>57</v>
      </c>
      <c r="F2028" s="121" t="s">
        <v>90</v>
      </c>
      <c r="G2028" s="163">
        <v>0</v>
      </c>
      <c r="H2028" s="163">
        <v>1.98</v>
      </c>
      <c r="I2028" s="163">
        <v>1.97</v>
      </c>
      <c r="J2028" s="39">
        <f>Table_ForecastInput[[#This Row],[Quote]]/Table_ForecastInput[[#This Row],[Closer]]-100%</f>
        <v>5.0761421319795996E-3</v>
      </c>
      <c r="K2028" s="35" t="s">
        <v>305</v>
      </c>
      <c r="L2028" s="20">
        <v>-1</v>
      </c>
      <c r="M2028" s="139">
        <f>M2027+Table_ForecastInput[[#This Row],[gew./verl. EH]]</f>
        <v>145.45000000000036</v>
      </c>
    </row>
    <row r="2029" spans="2:13" ht="21" customHeight="1" x14ac:dyDescent="0.3">
      <c r="B2029" s="170">
        <v>45997</v>
      </c>
      <c r="C2029" s="167" t="s">
        <v>18</v>
      </c>
      <c r="D2029" s="168" t="s">
        <v>256</v>
      </c>
      <c r="E2029" s="168" t="s">
        <v>121</v>
      </c>
      <c r="F2029" s="121" t="s">
        <v>121</v>
      </c>
      <c r="G2029" s="163">
        <v>-0.25</v>
      </c>
      <c r="H2029" s="163">
        <v>1.99</v>
      </c>
      <c r="I2029" s="163">
        <v>2.1</v>
      </c>
      <c r="J2029" s="39">
        <f>Table_ForecastInput[[#This Row],[Quote]]/Table_ForecastInput[[#This Row],[Closer]]-100%</f>
        <v>-5.2380952380952417E-2</v>
      </c>
      <c r="K2029" s="35" t="s">
        <v>305</v>
      </c>
      <c r="L2029" s="20">
        <v>-1</v>
      </c>
      <c r="M2029" s="139">
        <f>M2028+Table_ForecastInput[[#This Row],[gew./verl. EH]]</f>
        <v>144.45000000000036</v>
      </c>
    </row>
    <row r="2030" spans="2:13" ht="21" customHeight="1" x14ac:dyDescent="0.3">
      <c r="B2030" s="170">
        <v>45997</v>
      </c>
      <c r="C2030" s="167" t="s">
        <v>9</v>
      </c>
      <c r="D2030" s="168" t="s">
        <v>12</v>
      </c>
      <c r="E2030" s="168" t="s">
        <v>31</v>
      </c>
      <c r="F2030" s="121" t="s">
        <v>31</v>
      </c>
      <c r="G2030" s="163">
        <v>-0.75</v>
      </c>
      <c r="H2030" s="163">
        <v>1.86</v>
      </c>
      <c r="I2030" s="163">
        <v>1.79</v>
      </c>
      <c r="J2030" s="39">
        <f>Table_ForecastInput[[#This Row],[Quote]]/Table_ForecastInput[[#This Row],[Closer]]-100%</f>
        <v>3.9106145251396773E-2</v>
      </c>
      <c r="K2030" s="35" t="s">
        <v>314</v>
      </c>
      <c r="L2030" s="20">
        <v>-1</v>
      </c>
      <c r="M2030" s="139">
        <f>M2029+Table_ForecastInput[[#This Row],[gew./verl. EH]]</f>
        <v>143.45000000000036</v>
      </c>
    </row>
    <row r="2031" spans="2:13" ht="21" customHeight="1" x14ac:dyDescent="0.3">
      <c r="B2031" s="170">
        <v>45998</v>
      </c>
      <c r="C2031" s="167" t="s">
        <v>21</v>
      </c>
      <c r="D2031" s="168" t="s">
        <v>254</v>
      </c>
      <c r="E2031" s="168" t="s">
        <v>69</v>
      </c>
      <c r="F2031" s="121" t="s">
        <v>69</v>
      </c>
      <c r="G2031" s="163">
        <v>0.25</v>
      </c>
      <c r="H2031" s="163">
        <v>1.86</v>
      </c>
      <c r="I2031" s="163">
        <v>1.7</v>
      </c>
      <c r="J2031" s="39">
        <f>Table_ForecastInput[[#This Row],[Quote]]/Table_ForecastInput[[#This Row],[Closer]]-100%</f>
        <v>9.4117647058823639E-2</v>
      </c>
      <c r="K2031" s="35" t="s">
        <v>317</v>
      </c>
      <c r="L2031" s="20">
        <v>-1</v>
      </c>
      <c r="M2031" s="139">
        <f>M2030+Table_ForecastInput[[#This Row],[gew./verl. EH]]</f>
        <v>142.45000000000036</v>
      </c>
    </row>
    <row r="2032" spans="2:13" ht="21" customHeight="1" x14ac:dyDescent="0.3">
      <c r="B2032" s="170">
        <v>46003</v>
      </c>
      <c r="C2032" s="167" t="s">
        <v>21</v>
      </c>
      <c r="D2032" s="168" t="s">
        <v>62</v>
      </c>
      <c r="E2032" s="168" t="s">
        <v>80</v>
      </c>
      <c r="F2032" s="121" t="s">
        <v>80</v>
      </c>
      <c r="G2032" s="163">
        <v>0</v>
      </c>
      <c r="H2032" s="163">
        <v>1.73</v>
      </c>
      <c r="I2032" s="163">
        <v>1.65</v>
      </c>
      <c r="J2032" s="39">
        <f>Table_ForecastInput[[#This Row],[Quote]]/Table_ForecastInput[[#This Row],[Closer]]-100%</f>
        <v>4.8484848484848575E-2</v>
      </c>
      <c r="K2032" s="35" t="s">
        <v>314</v>
      </c>
      <c r="L2032" s="20">
        <v>-1</v>
      </c>
      <c r="M2032" s="139">
        <f>M2031+Table_ForecastInput[[#This Row],[gew./verl. EH]]</f>
        <v>141.45000000000036</v>
      </c>
    </row>
    <row r="2033" spans="2:13" ht="21" customHeight="1" x14ac:dyDescent="0.3">
      <c r="B2033" s="170">
        <v>46004</v>
      </c>
      <c r="C2033" s="167" t="s">
        <v>6</v>
      </c>
      <c r="D2033" s="168" t="s">
        <v>341</v>
      </c>
      <c r="E2033" s="168" t="s">
        <v>72</v>
      </c>
      <c r="F2033" s="121" t="s">
        <v>72</v>
      </c>
      <c r="G2033" s="163">
        <v>0.25</v>
      </c>
      <c r="H2033" s="163">
        <v>1.8</v>
      </c>
      <c r="I2033" s="163">
        <v>1.57</v>
      </c>
      <c r="J2033" s="39">
        <f>Table_ForecastInput[[#This Row],[Quote]]/Table_ForecastInput[[#This Row],[Closer]]-100%</f>
        <v>0.14649681528662417</v>
      </c>
      <c r="K2033" s="35" t="s">
        <v>302</v>
      </c>
      <c r="L2033" s="20">
        <v>0.8</v>
      </c>
      <c r="M2033" s="139">
        <f>M2032+Table_ForecastInput[[#This Row],[gew./verl. EH]]</f>
        <v>142.25000000000037</v>
      </c>
    </row>
    <row r="2034" spans="2:13" ht="21" customHeight="1" x14ac:dyDescent="0.3">
      <c r="B2034" s="170">
        <v>46005</v>
      </c>
      <c r="C2034" s="167" t="s">
        <v>16</v>
      </c>
      <c r="D2034" s="168" t="s">
        <v>81</v>
      </c>
      <c r="E2034" s="168" t="s">
        <v>87</v>
      </c>
      <c r="F2034" s="121" t="s">
        <v>87</v>
      </c>
      <c r="G2034" s="163">
        <v>-0.25</v>
      </c>
      <c r="H2034" s="163">
        <v>1.78</v>
      </c>
      <c r="I2034" s="163">
        <v>1.84</v>
      </c>
      <c r="J2034" s="39">
        <f>Table_ForecastInput[[#This Row],[Quote]]/Table_ForecastInput[[#This Row],[Closer]]-100%</f>
        <v>-3.2608695652173947E-2</v>
      </c>
      <c r="K2034" s="35" t="s">
        <v>316</v>
      </c>
      <c r="L2034" s="20">
        <v>0.78</v>
      </c>
      <c r="M2034" s="139">
        <f>M2033+Table_ForecastInput[[#This Row],[gew./verl. EH]]</f>
        <v>143.03000000000037</v>
      </c>
    </row>
    <row r="2035" spans="2:13" ht="21" customHeight="1" x14ac:dyDescent="0.3">
      <c r="B2035" s="170">
        <v>46005</v>
      </c>
      <c r="C2035" s="167" t="s">
        <v>21</v>
      </c>
      <c r="D2035" s="168" t="s">
        <v>53</v>
      </c>
      <c r="E2035" s="168" t="s">
        <v>82</v>
      </c>
      <c r="F2035" s="121" t="s">
        <v>82</v>
      </c>
      <c r="G2035" s="163">
        <v>-0.25</v>
      </c>
      <c r="H2035" s="163">
        <v>1.92</v>
      </c>
      <c r="I2035" s="163">
        <v>1.65</v>
      </c>
      <c r="J2035" s="39">
        <f>Table_ForecastInput[[#This Row],[Quote]]/Table_ForecastInput[[#This Row],[Closer]]-100%</f>
        <v>0.16363636363636358</v>
      </c>
      <c r="K2035" s="35" t="s">
        <v>306</v>
      </c>
      <c r="L2035" s="20">
        <v>-0.5</v>
      </c>
      <c r="M2035" s="139">
        <f>M2034+Table_ForecastInput[[#This Row],[gew./verl. EH]]</f>
        <v>142.53000000000037</v>
      </c>
    </row>
    <row r="2036" spans="2:13" ht="21" customHeight="1" x14ac:dyDescent="0.3">
      <c r="B2036" s="170">
        <v>46006</v>
      </c>
      <c r="C2036" s="167" t="s">
        <v>18</v>
      </c>
      <c r="D2036" s="168" t="s">
        <v>41</v>
      </c>
      <c r="E2036" s="168" t="s">
        <v>59</v>
      </c>
      <c r="F2036" s="121" t="s">
        <v>59</v>
      </c>
      <c r="G2036" s="163">
        <v>0.25</v>
      </c>
      <c r="H2036" s="163">
        <v>1.69</v>
      </c>
      <c r="I2036" s="163">
        <v>1.65</v>
      </c>
      <c r="J2036" s="39">
        <f>Table_ForecastInput[[#This Row],[Quote]]/Table_ForecastInput[[#This Row],[Closer]]-100%</f>
        <v>2.4242424242424176E-2</v>
      </c>
      <c r="K2036" s="35" t="s">
        <v>307</v>
      </c>
      <c r="L2036" s="20">
        <v>0.34499999999999997</v>
      </c>
      <c r="M2036" s="139">
        <f>M2035+Table_ForecastInput[[#This Row],[gew./verl. EH]]</f>
        <v>142.87500000000037</v>
      </c>
    </row>
    <row r="2037" spans="2:13" ht="21" customHeight="1" x14ac:dyDescent="0.3">
      <c r="B2037" s="170">
        <v>46011</v>
      </c>
      <c r="C2037" s="167" t="s">
        <v>21</v>
      </c>
      <c r="D2037" s="168" t="s">
        <v>254</v>
      </c>
      <c r="E2037" s="168" t="s">
        <v>24</v>
      </c>
      <c r="F2037" s="121" t="s">
        <v>24</v>
      </c>
      <c r="G2037" s="163">
        <v>0</v>
      </c>
      <c r="H2037" s="163">
        <v>1.89</v>
      </c>
      <c r="I2037" s="163">
        <v>2.0499999999999998</v>
      </c>
      <c r="J2037" s="39">
        <f>Table_ForecastInput[[#This Row],[Quote]]/Table_ForecastInput[[#This Row],[Closer]]-100%</f>
        <v>-7.8048780487804836E-2</v>
      </c>
      <c r="K2037" s="35" t="s">
        <v>306</v>
      </c>
      <c r="L2037" s="20">
        <v>0</v>
      </c>
      <c r="M2037" s="139">
        <f>M2036+Table_ForecastInput[[#This Row],[gew./verl. EH]]</f>
        <v>142.87500000000037</v>
      </c>
    </row>
    <row r="2038" spans="2:13" ht="21" customHeight="1" x14ac:dyDescent="0.3">
      <c r="B2038" s="170">
        <v>46011</v>
      </c>
      <c r="C2038" s="167" t="s">
        <v>21</v>
      </c>
      <c r="D2038" s="168" t="s">
        <v>23</v>
      </c>
      <c r="E2038" s="168" t="s">
        <v>53</v>
      </c>
      <c r="F2038" s="121" t="s">
        <v>23</v>
      </c>
      <c r="G2038" s="163">
        <v>0</v>
      </c>
      <c r="H2038" s="163">
        <v>1.89</v>
      </c>
      <c r="I2038" s="163">
        <v>1.79</v>
      </c>
      <c r="J2038" s="39">
        <f>Table_ForecastInput[[#This Row],[Quote]]/Table_ForecastInput[[#This Row],[Closer]]-100%</f>
        <v>5.5865921787709327E-2</v>
      </c>
      <c r="K2038" s="35" t="s">
        <v>327</v>
      </c>
      <c r="L2038" s="20">
        <v>-1</v>
      </c>
      <c r="M2038" s="139">
        <f>M2037+Table_ForecastInput[[#This Row],[gew./verl. EH]]</f>
        <v>141.87500000000037</v>
      </c>
    </row>
    <row r="2039" spans="2:13" ht="21" customHeight="1" x14ac:dyDescent="0.3">
      <c r="B2039" s="170">
        <v>46011</v>
      </c>
      <c r="C2039" s="167" t="s">
        <v>21</v>
      </c>
      <c r="D2039" s="168" t="s">
        <v>83</v>
      </c>
      <c r="E2039" s="168" t="s">
        <v>69</v>
      </c>
      <c r="F2039" s="121" t="s">
        <v>83</v>
      </c>
      <c r="G2039" s="163">
        <v>-0.25</v>
      </c>
      <c r="H2039" s="163">
        <v>1.98</v>
      </c>
      <c r="I2039" s="163">
        <v>2.02</v>
      </c>
      <c r="J2039" s="39">
        <f>Table_ForecastInput[[#This Row],[Quote]]/Table_ForecastInput[[#This Row],[Closer]]-100%</f>
        <v>-1.980198019801982E-2</v>
      </c>
      <c r="K2039" s="35" t="s">
        <v>307</v>
      </c>
      <c r="L2039" s="20">
        <v>-0.5</v>
      </c>
      <c r="M2039" s="139">
        <f>M2038+Table_ForecastInput[[#This Row],[gew./verl. EH]]</f>
        <v>141.37500000000037</v>
      </c>
    </row>
    <row r="2040" spans="2:13" ht="21" customHeight="1" x14ac:dyDescent="0.3">
      <c r="B2040" s="170">
        <v>46011</v>
      </c>
      <c r="C2040" s="167" t="s">
        <v>9</v>
      </c>
      <c r="D2040" s="168" t="s">
        <v>38</v>
      </c>
      <c r="E2040" s="168" t="s">
        <v>58</v>
      </c>
      <c r="F2040" s="121" t="s">
        <v>38</v>
      </c>
      <c r="G2040" s="163">
        <v>-0.25</v>
      </c>
      <c r="H2040" s="163">
        <v>1.71</v>
      </c>
      <c r="I2040" s="163">
        <v>1.62</v>
      </c>
      <c r="J2040" s="39">
        <f>Table_ForecastInput[[#This Row],[Quote]]/Table_ForecastInput[[#This Row],[Closer]]-100%</f>
        <v>5.5555555555555358E-2</v>
      </c>
      <c r="K2040" s="35" t="s">
        <v>311</v>
      </c>
      <c r="L2040" s="20">
        <v>0.71</v>
      </c>
      <c r="M2040" s="139">
        <f>M2039+Table_ForecastInput[[#This Row],[gew./verl. EH]]</f>
        <v>142.08500000000038</v>
      </c>
    </row>
    <row r="2041" spans="2:13" ht="21" customHeight="1" x14ac:dyDescent="0.3">
      <c r="B2041" s="170">
        <v>46012</v>
      </c>
      <c r="C2041" s="167" t="s">
        <v>9</v>
      </c>
      <c r="D2041" s="168" t="s">
        <v>92</v>
      </c>
      <c r="E2041" s="168" t="s">
        <v>342</v>
      </c>
      <c r="F2041" s="121" t="s">
        <v>92</v>
      </c>
      <c r="G2041" s="163">
        <v>-0.25</v>
      </c>
      <c r="H2041" s="163">
        <v>1.88</v>
      </c>
      <c r="I2041" s="163">
        <v>1.65</v>
      </c>
      <c r="J2041" s="39">
        <f>Table_ForecastInput[[#This Row],[Quote]]/Table_ForecastInput[[#This Row],[Closer]]-100%</f>
        <v>0.1393939393939394</v>
      </c>
      <c r="K2041" s="35" t="s">
        <v>310</v>
      </c>
      <c r="L2041" s="20">
        <v>-0.5</v>
      </c>
      <c r="M2041" s="139">
        <f>M2040+Table_ForecastInput[[#This Row],[gew./verl. EH]]</f>
        <v>141.58500000000038</v>
      </c>
    </row>
    <row r="2042" spans="2:13" ht="21" customHeight="1" x14ac:dyDescent="0.3">
      <c r="B2042" s="170">
        <v>46012</v>
      </c>
      <c r="C2042" s="167" t="s">
        <v>9</v>
      </c>
      <c r="D2042" s="168" t="s">
        <v>119</v>
      </c>
      <c r="E2042" s="168" t="s">
        <v>61</v>
      </c>
      <c r="F2042" s="121" t="s">
        <v>124</v>
      </c>
      <c r="G2042" s="163">
        <v>-0.25</v>
      </c>
      <c r="H2042" s="163">
        <v>2.0699999999999998</v>
      </c>
      <c r="I2042" s="163">
        <v>1.92</v>
      </c>
      <c r="J2042" s="39">
        <f>Table_ForecastInput[[#This Row],[Quote]]/Table_ForecastInput[[#This Row],[Closer]]-100%</f>
        <v>7.8125E-2</v>
      </c>
      <c r="K2042" s="35" t="s">
        <v>300</v>
      </c>
      <c r="L2042" s="20">
        <v>-1</v>
      </c>
      <c r="M2042" s="139">
        <f>M2041+Table_ForecastInput[[#This Row],[gew./verl. EH]]</f>
        <v>140.58500000000038</v>
      </c>
    </row>
    <row r="2043" spans="2:13" ht="21" customHeight="1" x14ac:dyDescent="0.3">
      <c r="B2043" s="170">
        <v>46018</v>
      </c>
      <c r="C2043" s="167" t="s">
        <v>16</v>
      </c>
      <c r="D2043" s="168" t="s">
        <v>260</v>
      </c>
      <c r="E2043" s="168" t="s">
        <v>86</v>
      </c>
      <c r="F2043" s="121" t="s">
        <v>86</v>
      </c>
      <c r="G2043" s="163">
        <v>-1</v>
      </c>
      <c r="H2043" s="163">
        <v>1.99</v>
      </c>
      <c r="I2043" s="163">
        <v>2.0499999999999998</v>
      </c>
      <c r="J2043" s="39">
        <f>Table_ForecastInput[[#This Row],[Quote]]/Table_ForecastInput[[#This Row],[Closer]]-100%</f>
        <v>-2.9268292682926744E-2</v>
      </c>
      <c r="K2043" s="35" t="s">
        <v>315</v>
      </c>
      <c r="L2043" s="20">
        <v>0</v>
      </c>
      <c r="M2043" s="139">
        <f>M2042+Table_ForecastInput[[#This Row],[gew./verl. EH]]</f>
        <v>140.58500000000038</v>
      </c>
    </row>
    <row r="2044" spans="2:13" ht="21" customHeight="1" x14ac:dyDescent="0.3">
      <c r="B2044" s="170">
        <v>46018</v>
      </c>
      <c r="C2044" s="167" t="s">
        <v>9</v>
      </c>
      <c r="D2044" s="168" t="s">
        <v>13</v>
      </c>
      <c r="E2044" s="168" t="s">
        <v>63</v>
      </c>
      <c r="F2044" s="121" t="s">
        <v>13</v>
      </c>
      <c r="G2044" s="163">
        <v>0.25</v>
      </c>
      <c r="H2044" s="163">
        <v>1.78</v>
      </c>
      <c r="I2044" s="163">
        <v>1.72</v>
      </c>
      <c r="J2044" s="39">
        <f>Table_ForecastInput[[#This Row],[Quote]]/Table_ForecastInput[[#This Row],[Closer]]-100%</f>
        <v>3.488372093023262E-2</v>
      </c>
      <c r="K2044" s="35" t="s">
        <v>306</v>
      </c>
      <c r="L2044" s="20">
        <v>0.39</v>
      </c>
      <c r="M2044" s="139">
        <f>M2043+Table_ForecastInput[[#This Row],[gew./verl. EH]]</f>
        <v>140.97500000000036</v>
      </c>
    </row>
    <row r="2045" spans="2:13" ht="21" customHeight="1" x14ac:dyDescent="0.3">
      <c r="B2045" s="170">
        <v>46019</v>
      </c>
      <c r="C2045" s="167" t="s">
        <v>9</v>
      </c>
      <c r="D2045" s="168" t="s">
        <v>31</v>
      </c>
      <c r="E2045" s="168" t="s">
        <v>131</v>
      </c>
      <c r="F2045" s="121" t="s">
        <v>131</v>
      </c>
      <c r="G2045" s="163">
        <v>-0.25</v>
      </c>
      <c r="H2045" s="163">
        <v>1.78</v>
      </c>
      <c r="I2045" s="163">
        <v>1.77</v>
      </c>
      <c r="J2045" s="39">
        <f>Table_ForecastInput[[#This Row],[Quote]]/Table_ForecastInput[[#This Row],[Closer]]-100%</f>
        <v>5.6497175141243527E-3</v>
      </c>
      <c r="K2045" s="35" t="s">
        <v>300</v>
      </c>
      <c r="L2045" s="20">
        <v>0.78</v>
      </c>
      <c r="M2045" s="139">
        <f>M2044+Table_ForecastInput[[#This Row],[gew./verl. EH]]</f>
        <v>141.75500000000036</v>
      </c>
    </row>
    <row r="2046" spans="2:13" ht="21" customHeight="1" x14ac:dyDescent="0.3">
      <c r="B2046" s="170"/>
      <c r="C2046" s="167"/>
      <c r="D2046" s="168"/>
      <c r="E2046" s="168"/>
      <c r="F2046" s="121"/>
      <c r="G2046" s="163"/>
      <c r="H2046" s="163"/>
      <c r="I2046" s="163"/>
      <c r="J2046" s="39"/>
      <c r="K2046" s="35"/>
      <c r="L2046" s="20"/>
      <c r="M2046" s="139"/>
    </row>
    <row r="2047" spans="2:13" ht="21" customHeight="1" x14ac:dyDescent="0.3">
      <c r="B2047" s="170"/>
      <c r="C2047" s="167"/>
      <c r="D2047" s="168"/>
      <c r="E2047" s="168"/>
      <c r="F2047" s="121"/>
      <c r="G2047" s="163"/>
      <c r="H2047" s="163"/>
      <c r="I2047" s="163"/>
      <c r="J2047" s="39"/>
      <c r="K2047" s="35"/>
      <c r="L2047" s="20"/>
      <c r="M2047" s="139"/>
    </row>
    <row r="2048" spans="2:13" ht="21" customHeight="1" x14ac:dyDescent="0.3">
      <c r="B2048" s="170"/>
      <c r="C2048" s="167"/>
      <c r="D2048" s="168"/>
      <c r="E2048" s="168"/>
      <c r="F2048" s="121"/>
      <c r="G2048" s="163"/>
      <c r="H2048" s="163"/>
      <c r="I2048" s="163"/>
      <c r="J2048" s="39"/>
      <c r="K2048" s="35"/>
      <c r="L2048" s="20"/>
      <c r="M2048" s="139"/>
    </row>
    <row r="2049" spans="2:13" ht="21" customHeight="1" x14ac:dyDescent="0.3">
      <c r="B2049" s="170"/>
      <c r="C2049" s="167"/>
      <c r="D2049" s="168"/>
      <c r="E2049" s="168"/>
      <c r="F2049" s="121"/>
      <c r="G2049" s="163"/>
      <c r="H2049" s="163"/>
      <c r="I2049" s="163"/>
      <c r="J2049" s="39"/>
      <c r="K2049" s="35"/>
      <c r="L2049" s="20"/>
      <c r="M2049" s="139"/>
    </row>
    <row r="2050" spans="2:13" ht="21" customHeight="1" x14ac:dyDescent="0.3">
      <c r="B2050" s="170"/>
      <c r="C2050" s="167"/>
      <c r="D2050" s="168"/>
      <c r="E2050" s="168"/>
      <c r="F2050" s="121"/>
      <c r="G2050" s="163"/>
      <c r="H2050" s="163"/>
      <c r="I2050" s="163"/>
      <c r="J2050" s="39"/>
      <c r="K2050" s="35"/>
      <c r="L2050" s="20"/>
      <c r="M2050" s="139"/>
    </row>
    <row r="2051" spans="2:13" ht="21" customHeight="1" x14ac:dyDescent="0.3">
      <c r="B2051" s="170"/>
      <c r="C2051" s="167"/>
      <c r="D2051" s="168"/>
      <c r="E2051" s="168"/>
      <c r="F2051" s="121"/>
      <c r="G2051" s="163"/>
      <c r="H2051" s="163"/>
      <c r="I2051" s="163"/>
      <c r="J2051" s="39"/>
      <c r="K2051" s="35"/>
      <c r="L2051" s="20"/>
      <c r="M2051" s="139"/>
    </row>
    <row r="2052" spans="2:13" ht="21" customHeight="1" x14ac:dyDescent="0.3">
      <c r="B2052" s="170"/>
      <c r="C2052" s="167"/>
      <c r="D2052" s="168"/>
      <c r="E2052" s="168"/>
      <c r="F2052" s="121"/>
      <c r="G2052" s="163"/>
      <c r="H2052" s="163"/>
      <c r="I2052" s="163"/>
      <c r="J2052" s="39"/>
      <c r="K2052" s="35"/>
      <c r="L2052" s="20"/>
      <c r="M2052" s="139"/>
    </row>
    <row r="2053" spans="2:13" ht="21" customHeight="1" x14ac:dyDescent="0.3">
      <c r="B2053" s="170"/>
      <c r="C2053" s="167"/>
      <c r="D2053" s="168"/>
      <c r="E2053" s="168"/>
      <c r="F2053" s="121"/>
      <c r="G2053" s="163"/>
      <c r="H2053" s="163"/>
      <c r="I2053" s="163"/>
      <c r="J2053" s="39"/>
      <c r="K2053" s="35"/>
      <c r="L2053" s="20"/>
      <c r="M2053" s="139"/>
    </row>
    <row r="2054" spans="2:13" ht="21" customHeight="1" x14ac:dyDescent="0.3">
      <c r="B2054" s="170"/>
      <c r="C2054" s="167"/>
      <c r="D2054" s="168"/>
      <c r="E2054" s="168"/>
      <c r="F2054" s="121"/>
      <c r="G2054" s="163"/>
      <c r="H2054" s="163"/>
      <c r="I2054" s="163"/>
      <c r="J2054" s="39"/>
      <c r="K2054" s="35"/>
      <c r="L2054" s="20"/>
      <c r="M2054" s="139"/>
    </row>
    <row r="2055" spans="2:13" ht="21" customHeight="1" x14ac:dyDescent="0.3">
      <c r="B2055" s="170"/>
      <c r="C2055" s="167"/>
      <c r="D2055" s="168"/>
      <c r="E2055" s="168"/>
      <c r="F2055" s="121"/>
      <c r="G2055" s="163"/>
      <c r="H2055" s="163"/>
      <c r="I2055" s="163"/>
      <c r="J2055" s="39"/>
      <c r="K2055" s="35"/>
      <c r="L2055" s="20"/>
      <c r="M2055" s="139"/>
    </row>
    <row r="2056" spans="2:13" ht="21" customHeight="1" x14ac:dyDescent="0.3">
      <c r="B2056" s="170"/>
      <c r="C2056" s="167"/>
      <c r="D2056" s="168"/>
      <c r="E2056" s="168"/>
      <c r="F2056" s="121"/>
      <c r="G2056" s="163"/>
      <c r="H2056" s="163"/>
      <c r="I2056" s="163"/>
      <c r="J2056" s="39"/>
      <c r="K2056" s="35"/>
      <c r="L2056" s="20"/>
      <c r="M2056" s="139"/>
    </row>
    <row r="2057" spans="2:13" ht="21" customHeight="1" x14ac:dyDescent="0.3">
      <c r="B2057" s="170"/>
      <c r="C2057" s="167"/>
      <c r="D2057" s="168"/>
      <c r="E2057" s="168"/>
      <c r="F2057" s="121"/>
      <c r="G2057" s="163"/>
      <c r="H2057" s="163"/>
      <c r="I2057" s="163"/>
      <c r="J2057" s="39"/>
      <c r="K2057" s="35"/>
      <c r="L2057" s="20"/>
      <c r="M2057" s="139"/>
    </row>
    <row r="2058" spans="2:13" ht="21" customHeight="1" x14ac:dyDescent="0.3">
      <c r="B2058" s="170"/>
      <c r="C2058" s="167"/>
      <c r="D2058" s="168"/>
      <c r="E2058" s="168"/>
      <c r="F2058" s="121"/>
      <c r="G2058" s="163"/>
      <c r="H2058" s="163"/>
      <c r="I2058" s="163"/>
      <c r="J2058" s="39"/>
      <c r="K2058" s="35"/>
      <c r="L2058" s="20"/>
      <c r="M2058" s="139"/>
    </row>
    <row r="2059" spans="2:13" ht="21" customHeight="1" x14ac:dyDescent="0.3">
      <c r="B2059" s="170"/>
      <c r="C2059" s="167"/>
      <c r="D2059" s="168"/>
      <c r="E2059" s="168"/>
      <c r="F2059" s="121"/>
      <c r="G2059" s="163"/>
      <c r="H2059" s="163"/>
      <c r="I2059" s="163"/>
      <c r="J2059" s="39"/>
      <c r="K2059" s="35"/>
      <c r="L2059" s="20"/>
      <c r="M2059" s="139"/>
    </row>
    <row r="2060" spans="2:13" ht="21" customHeight="1" x14ac:dyDescent="0.3">
      <c r="B2060" s="170"/>
      <c r="C2060" s="167"/>
      <c r="D2060" s="168"/>
      <c r="E2060" s="168"/>
      <c r="F2060" s="121"/>
      <c r="G2060" s="163"/>
      <c r="H2060" s="163"/>
      <c r="I2060" s="163"/>
      <c r="J2060" s="39"/>
      <c r="K2060" s="35"/>
      <c r="L2060" s="20"/>
      <c r="M2060" s="139"/>
    </row>
    <row r="2061" spans="2:13" ht="21" customHeight="1" x14ac:dyDescent="0.3">
      <c r="B2061" s="170"/>
      <c r="C2061" s="167"/>
      <c r="D2061" s="168"/>
      <c r="E2061" s="168"/>
      <c r="F2061" s="121"/>
      <c r="G2061" s="163"/>
      <c r="H2061" s="163"/>
      <c r="I2061" s="163"/>
      <c r="J2061" s="39"/>
      <c r="K2061" s="35"/>
      <c r="L2061" s="20"/>
      <c r="M2061" s="139"/>
    </row>
    <row r="2062" spans="2:13" ht="21" customHeight="1" x14ac:dyDescent="0.3">
      <c r="B2062" s="170"/>
      <c r="C2062" s="167"/>
      <c r="D2062" s="168"/>
      <c r="E2062" s="168"/>
      <c r="F2062" s="121"/>
      <c r="G2062" s="163"/>
      <c r="H2062" s="163"/>
      <c r="I2062" s="163"/>
      <c r="J2062" s="39"/>
      <c r="K2062" s="35"/>
      <c r="L2062" s="20"/>
      <c r="M2062" s="139"/>
    </row>
    <row r="2063" spans="2:13" ht="21" customHeight="1" x14ac:dyDescent="0.3">
      <c r="B2063" s="170"/>
      <c r="C2063" s="167"/>
      <c r="D2063" s="168"/>
      <c r="E2063" s="168"/>
      <c r="F2063" s="121"/>
      <c r="G2063" s="163"/>
      <c r="H2063" s="163"/>
      <c r="I2063" s="163"/>
      <c r="J2063" s="39"/>
      <c r="K2063" s="35"/>
      <c r="L2063" s="20"/>
      <c r="M2063" s="139"/>
    </row>
    <row r="2064" spans="2:13" ht="21" customHeight="1" x14ac:dyDescent="0.3">
      <c r="B2064" s="170"/>
      <c r="C2064" s="167"/>
      <c r="D2064" s="168"/>
      <c r="E2064" s="168"/>
      <c r="F2064" s="121"/>
      <c r="G2064" s="163"/>
      <c r="H2064" s="163"/>
      <c r="I2064" s="163"/>
      <c r="J2064" s="39"/>
      <c r="K2064" s="35"/>
      <c r="L2064" s="20"/>
      <c r="M2064" s="139"/>
    </row>
    <row r="2065" spans="2:13" ht="21" customHeight="1" x14ac:dyDescent="0.3">
      <c r="B2065" s="170"/>
      <c r="C2065" s="167"/>
      <c r="D2065" s="168"/>
      <c r="E2065" s="168"/>
      <c r="F2065" s="121"/>
      <c r="G2065" s="163"/>
      <c r="H2065" s="163"/>
      <c r="I2065" s="163"/>
      <c r="J2065" s="39"/>
      <c r="K2065" s="35"/>
      <c r="L2065" s="20"/>
      <c r="M2065" s="139"/>
    </row>
    <row r="2066" spans="2:13" ht="21" customHeight="1" x14ac:dyDescent="0.3">
      <c r="B2066" s="170"/>
      <c r="C2066" s="167"/>
      <c r="D2066" s="168"/>
      <c r="E2066" s="168"/>
      <c r="F2066" s="121"/>
      <c r="G2066" s="163"/>
      <c r="H2066" s="163"/>
      <c r="I2066" s="163"/>
      <c r="J2066" s="39"/>
      <c r="K2066" s="35"/>
      <c r="L2066" s="20"/>
      <c r="M2066" s="139"/>
    </row>
    <row r="2067" spans="2:13" ht="21" customHeight="1" x14ac:dyDescent="0.3">
      <c r="B2067" s="170"/>
      <c r="C2067" s="167"/>
      <c r="D2067" s="168"/>
      <c r="E2067" s="168"/>
      <c r="F2067" s="121"/>
      <c r="G2067" s="163"/>
      <c r="H2067" s="163"/>
      <c r="I2067" s="163"/>
      <c r="J2067" s="39"/>
      <c r="K2067" s="35"/>
      <c r="L2067" s="20"/>
      <c r="M2067" s="139"/>
    </row>
    <row r="2068" spans="2:13" ht="21" customHeight="1" x14ac:dyDescent="0.3">
      <c r="B2068" s="170"/>
      <c r="C2068" s="167"/>
      <c r="D2068" s="168"/>
      <c r="E2068" s="168"/>
      <c r="F2068" s="121"/>
      <c r="G2068" s="163"/>
      <c r="H2068" s="163"/>
      <c r="I2068" s="163"/>
      <c r="J2068" s="39"/>
      <c r="K2068" s="35"/>
      <c r="L2068" s="20"/>
      <c r="M2068" s="139"/>
    </row>
    <row r="2069" spans="2:13" ht="21" customHeight="1" x14ac:dyDescent="0.3">
      <c r="B2069" s="170"/>
      <c r="C2069" s="167"/>
      <c r="D2069" s="168"/>
      <c r="E2069" s="168"/>
      <c r="F2069" s="121"/>
      <c r="G2069" s="163"/>
      <c r="H2069" s="163"/>
      <c r="I2069" s="163"/>
      <c r="J2069" s="39"/>
      <c r="K2069" s="35"/>
      <c r="L2069" s="20"/>
      <c r="M2069" s="139"/>
    </row>
    <row r="2070" spans="2:13" ht="21" customHeight="1" x14ac:dyDescent="0.3">
      <c r="B2070" s="170"/>
      <c r="C2070" s="167"/>
      <c r="D2070" s="168"/>
      <c r="E2070" s="168"/>
      <c r="F2070" s="121"/>
      <c r="G2070" s="163"/>
      <c r="H2070" s="163"/>
      <c r="I2070" s="163"/>
      <c r="J2070" s="39"/>
      <c r="K2070" s="35"/>
      <c r="L2070" s="20"/>
      <c r="M2070" s="139"/>
    </row>
    <row r="2071" spans="2:13" ht="21" customHeight="1" x14ac:dyDescent="0.3">
      <c r="B2071" s="170"/>
      <c r="C2071" s="167"/>
      <c r="D2071" s="168"/>
      <c r="E2071" s="168"/>
      <c r="F2071" s="121"/>
      <c r="G2071" s="163"/>
      <c r="H2071" s="163"/>
      <c r="I2071" s="163"/>
      <c r="J2071" s="39"/>
      <c r="K2071" s="35"/>
      <c r="L2071" s="20"/>
      <c r="M2071" s="139"/>
    </row>
    <row r="2072" spans="2:13" ht="21" customHeight="1" x14ac:dyDescent="0.3">
      <c r="B2072" s="170"/>
      <c r="C2072" s="167"/>
      <c r="D2072" s="168"/>
      <c r="E2072" s="168"/>
      <c r="F2072" s="121"/>
      <c r="G2072" s="163"/>
      <c r="H2072" s="163"/>
      <c r="I2072" s="163"/>
      <c r="J2072" s="39"/>
      <c r="K2072" s="35"/>
      <c r="L2072" s="20"/>
      <c r="M2072" s="139"/>
    </row>
    <row r="2073" spans="2:13" ht="21" customHeight="1" x14ac:dyDescent="0.3">
      <c r="B2073" s="170"/>
      <c r="C2073" s="167"/>
      <c r="D2073" s="168"/>
      <c r="E2073" s="168"/>
      <c r="F2073" s="121"/>
      <c r="G2073" s="163"/>
      <c r="H2073" s="163"/>
      <c r="I2073" s="163"/>
      <c r="J2073" s="39"/>
      <c r="K2073" s="35"/>
      <c r="L2073" s="20"/>
      <c r="M2073" s="139"/>
    </row>
    <row r="2074" spans="2:13" ht="21" customHeight="1" x14ac:dyDescent="0.3">
      <c r="B2074" s="170"/>
      <c r="C2074" s="167"/>
      <c r="D2074" s="168"/>
      <c r="E2074" s="168"/>
      <c r="F2074" s="121"/>
      <c r="G2074" s="163"/>
      <c r="H2074" s="163"/>
      <c r="I2074" s="163"/>
      <c r="J2074" s="39"/>
      <c r="K2074" s="35"/>
      <c r="L2074" s="20"/>
      <c r="M2074" s="139"/>
    </row>
    <row r="2075" spans="2:13" ht="21" customHeight="1" x14ac:dyDescent="0.3">
      <c r="B2075" s="170"/>
      <c r="C2075" s="167"/>
      <c r="D2075" s="168"/>
      <c r="E2075" s="168"/>
      <c r="F2075" s="121"/>
      <c r="G2075" s="163"/>
      <c r="H2075" s="163"/>
      <c r="I2075" s="163"/>
      <c r="J2075" s="39"/>
      <c r="K2075" s="35"/>
      <c r="L2075" s="20"/>
      <c r="M2075" s="139"/>
    </row>
    <row r="2076" spans="2:13" ht="21" customHeight="1" x14ac:dyDescent="0.3">
      <c r="B2076" s="170"/>
      <c r="C2076" s="167"/>
      <c r="D2076" s="168"/>
      <c r="E2076" s="168"/>
      <c r="F2076" s="121"/>
      <c r="G2076" s="163"/>
      <c r="H2076" s="163"/>
      <c r="I2076" s="163"/>
      <c r="J2076" s="39"/>
      <c r="K2076" s="35"/>
      <c r="L2076" s="20"/>
      <c r="M2076" s="139"/>
    </row>
    <row r="2077" spans="2:13" ht="21" customHeight="1" x14ac:dyDescent="0.3">
      <c r="B2077" s="170"/>
      <c r="C2077" s="167"/>
      <c r="D2077" s="168"/>
      <c r="E2077" s="168"/>
      <c r="F2077" s="121"/>
      <c r="G2077" s="163"/>
      <c r="H2077" s="163"/>
      <c r="I2077" s="163"/>
      <c r="J2077" s="39"/>
      <c r="K2077" s="35"/>
      <c r="L2077" s="20"/>
      <c r="M2077" s="139"/>
    </row>
    <row r="2078" spans="2:13" ht="21" customHeight="1" x14ac:dyDescent="0.3">
      <c r="B2078" s="170"/>
      <c r="C2078" s="167"/>
      <c r="D2078" s="168"/>
      <c r="E2078" s="168"/>
      <c r="F2078" s="121"/>
      <c r="G2078" s="163"/>
      <c r="H2078" s="163"/>
      <c r="I2078" s="163"/>
      <c r="J2078" s="39"/>
      <c r="K2078" s="35"/>
      <c r="L2078" s="20"/>
      <c r="M2078" s="139"/>
    </row>
    <row r="2079" spans="2:13" ht="21" customHeight="1" x14ac:dyDescent="0.3">
      <c r="B2079" s="170"/>
      <c r="C2079" s="167"/>
      <c r="D2079" s="168"/>
      <c r="E2079" s="168"/>
      <c r="F2079" s="121"/>
      <c r="G2079" s="163"/>
      <c r="H2079" s="163"/>
      <c r="I2079" s="163"/>
      <c r="J2079" s="39"/>
      <c r="K2079" s="35"/>
      <c r="L2079" s="20"/>
      <c r="M2079" s="139"/>
    </row>
    <row r="2080" spans="2:13" ht="21" customHeight="1" x14ac:dyDescent="0.3">
      <c r="B2080" s="170"/>
      <c r="C2080" s="167"/>
      <c r="D2080" s="168"/>
      <c r="E2080" s="168"/>
      <c r="F2080" s="121"/>
      <c r="G2080" s="163"/>
      <c r="H2080" s="163"/>
      <c r="I2080" s="163"/>
      <c r="J2080" s="39"/>
      <c r="K2080" s="35"/>
      <c r="L2080" s="20"/>
      <c r="M2080" s="139"/>
    </row>
    <row r="2081" spans="2:13" ht="21" customHeight="1" x14ac:dyDescent="0.3">
      <c r="B2081" s="170"/>
      <c r="C2081" s="167"/>
      <c r="D2081" s="168"/>
      <c r="E2081" s="168"/>
      <c r="F2081" s="121"/>
      <c r="G2081" s="163"/>
      <c r="H2081" s="163"/>
      <c r="I2081" s="163"/>
      <c r="J2081" s="39"/>
      <c r="K2081" s="35"/>
      <c r="L2081" s="20"/>
      <c r="M2081" s="139"/>
    </row>
    <row r="2082" spans="2:13" ht="21" customHeight="1" x14ac:dyDescent="0.3">
      <c r="B2082" s="170"/>
      <c r="C2082" s="167"/>
      <c r="D2082" s="168"/>
      <c r="E2082" s="168"/>
      <c r="F2082" s="121"/>
      <c r="G2082" s="163"/>
      <c r="H2082" s="163"/>
      <c r="I2082" s="163"/>
      <c r="J2082" s="39"/>
      <c r="K2082" s="35"/>
      <c r="L2082" s="20"/>
      <c r="M2082" s="139"/>
    </row>
    <row r="2083" spans="2:13" ht="21" customHeight="1" x14ac:dyDescent="0.3">
      <c r="B2083" s="170"/>
      <c r="C2083" s="167"/>
      <c r="D2083" s="168"/>
      <c r="E2083" s="168"/>
      <c r="F2083" s="121"/>
      <c r="G2083" s="163"/>
      <c r="H2083" s="163"/>
      <c r="I2083" s="163"/>
      <c r="J2083" s="39"/>
      <c r="K2083" s="35"/>
      <c r="L2083" s="20"/>
      <c r="M2083" s="139"/>
    </row>
    <row r="2084" spans="2:13" ht="21" customHeight="1" x14ac:dyDescent="0.3">
      <c r="B2084" s="170"/>
      <c r="C2084" s="167"/>
      <c r="D2084" s="168"/>
      <c r="E2084" s="168"/>
      <c r="F2084" s="121"/>
      <c r="G2084" s="163"/>
      <c r="H2084" s="163"/>
      <c r="I2084" s="163"/>
      <c r="J2084" s="39"/>
      <c r="K2084" s="35"/>
      <c r="L2084" s="20"/>
      <c r="M2084" s="139"/>
    </row>
    <row r="2085" spans="2:13" ht="21" customHeight="1" x14ac:dyDescent="0.3">
      <c r="B2085" s="170"/>
      <c r="C2085" s="167"/>
      <c r="D2085" s="168"/>
      <c r="E2085" s="168"/>
      <c r="F2085" s="121"/>
      <c r="G2085" s="163"/>
      <c r="H2085" s="163"/>
      <c r="I2085" s="163"/>
      <c r="J2085" s="39"/>
      <c r="K2085" s="35"/>
      <c r="L2085" s="20"/>
      <c r="M2085" s="139"/>
    </row>
    <row r="2086" spans="2:13" ht="21" customHeight="1" x14ac:dyDescent="0.3">
      <c r="B2086" s="170"/>
      <c r="C2086" s="167"/>
      <c r="D2086" s="168"/>
      <c r="E2086" s="168"/>
      <c r="F2086" s="121"/>
      <c r="G2086" s="163"/>
      <c r="H2086" s="163"/>
      <c r="I2086" s="163"/>
      <c r="J2086" s="39"/>
      <c r="K2086" s="35"/>
      <c r="L2086" s="20"/>
      <c r="M2086" s="139"/>
    </row>
    <row r="2087" spans="2:13" ht="21" customHeight="1" x14ac:dyDescent="0.3">
      <c r="B2087" s="170"/>
      <c r="C2087" s="167"/>
      <c r="D2087" s="168"/>
      <c r="E2087" s="168"/>
      <c r="F2087" s="121"/>
      <c r="G2087" s="163"/>
      <c r="H2087" s="163"/>
      <c r="I2087" s="163"/>
      <c r="J2087" s="39"/>
      <c r="K2087" s="35"/>
      <c r="L2087" s="20"/>
      <c r="M2087" s="139"/>
    </row>
    <row r="2088" spans="2:13" ht="21" customHeight="1" x14ac:dyDescent="0.3">
      <c r="B2088" s="170"/>
      <c r="C2088" s="167"/>
      <c r="D2088" s="168"/>
      <c r="E2088" s="168"/>
      <c r="F2088" s="121"/>
      <c r="G2088" s="163"/>
      <c r="H2088" s="163"/>
      <c r="I2088" s="163"/>
      <c r="J2088" s="39"/>
      <c r="K2088" s="35"/>
      <c r="L2088" s="20"/>
      <c r="M2088" s="139"/>
    </row>
    <row r="2089" spans="2:13" ht="21" customHeight="1" x14ac:dyDescent="0.3">
      <c r="B2089" s="170"/>
      <c r="C2089" s="167"/>
      <c r="D2089" s="168"/>
      <c r="E2089" s="168"/>
      <c r="F2089" s="121"/>
      <c r="G2089" s="163"/>
      <c r="H2089" s="163"/>
      <c r="I2089" s="163"/>
      <c r="J2089" s="39"/>
      <c r="K2089" s="35"/>
      <c r="L2089" s="20"/>
      <c r="M2089" s="139"/>
    </row>
    <row r="2090" spans="2:13" ht="21" customHeight="1" x14ac:dyDescent="0.3">
      <c r="B2090" s="170"/>
      <c r="C2090" s="167"/>
      <c r="D2090" s="168"/>
      <c r="E2090" s="168"/>
      <c r="F2090" s="121"/>
      <c r="G2090" s="163"/>
      <c r="H2090" s="163"/>
      <c r="I2090" s="163"/>
      <c r="J2090" s="39"/>
      <c r="K2090" s="35"/>
      <c r="L2090" s="20"/>
      <c r="M2090" s="139"/>
    </row>
    <row r="2091" spans="2:13" ht="21" customHeight="1" x14ac:dyDescent="0.3">
      <c r="B2091" s="170"/>
      <c r="C2091" s="167"/>
      <c r="D2091" s="168"/>
      <c r="E2091" s="168"/>
      <c r="F2091" s="121"/>
      <c r="G2091" s="163"/>
      <c r="H2091" s="163"/>
      <c r="I2091" s="163"/>
      <c r="J2091" s="39"/>
      <c r="K2091" s="35"/>
      <c r="L2091" s="20"/>
      <c r="M2091" s="139"/>
    </row>
    <row r="2092" spans="2:13" ht="21" customHeight="1" x14ac:dyDescent="0.3">
      <c r="B2092" s="170"/>
      <c r="C2092" s="167"/>
      <c r="D2092" s="168"/>
      <c r="E2092" s="168"/>
      <c r="F2092" s="121"/>
      <c r="G2092" s="163"/>
      <c r="H2092" s="163"/>
      <c r="I2092" s="163"/>
      <c r="J2092" s="39"/>
      <c r="K2092" s="35"/>
      <c r="L2092" s="20"/>
      <c r="M2092" s="139"/>
    </row>
    <row r="2093" spans="2:13" ht="21" customHeight="1" x14ac:dyDescent="0.3">
      <c r="B2093" s="170"/>
      <c r="C2093" s="167"/>
      <c r="D2093" s="168"/>
      <c r="E2093" s="168"/>
      <c r="F2093" s="121"/>
      <c r="G2093" s="163"/>
      <c r="H2093" s="163"/>
      <c r="I2093" s="163"/>
      <c r="J2093" s="39"/>
      <c r="K2093" s="35"/>
      <c r="L2093" s="20"/>
      <c r="M2093" s="139"/>
    </row>
    <row r="2094" spans="2:13" ht="21" customHeight="1" x14ac:dyDescent="0.3">
      <c r="B2094" s="170"/>
      <c r="C2094" s="167"/>
      <c r="D2094" s="168"/>
      <c r="E2094" s="168"/>
      <c r="F2094" s="121"/>
      <c r="G2094" s="163"/>
      <c r="H2094" s="163"/>
      <c r="I2094" s="163"/>
      <c r="J2094" s="39"/>
      <c r="K2094" s="35"/>
      <c r="L2094" s="20"/>
      <c r="M2094" s="139"/>
    </row>
    <row r="2095" spans="2:13" ht="21" customHeight="1" x14ac:dyDescent="0.3">
      <c r="B2095" s="170"/>
      <c r="C2095" s="167"/>
      <c r="D2095" s="168"/>
      <c r="E2095" s="168"/>
      <c r="F2095" s="121"/>
      <c r="G2095" s="163"/>
      <c r="H2095" s="163"/>
      <c r="I2095" s="163"/>
      <c r="J2095" s="39"/>
      <c r="K2095" s="35"/>
      <c r="L2095" s="20"/>
      <c r="M2095" s="139"/>
    </row>
    <row r="2096" spans="2:13" ht="21" customHeight="1" x14ac:dyDescent="0.3">
      <c r="B2096" s="170"/>
      <c r="C2096" s="167"/>
      <c r="D2096" s="168"/>
      <c r="E2096" s="168"/>
      <c r="F2096" s="121"/>
      <c r="G2096" s="163"/>
      <c r="H2096" s="163"/>
      <c r="I2096" s="163"/>
      <c r="J2096" s="39"/>
      <c r="K2096" s="35"/>
      <c r="L2096" s="20"/>
      <c r="M2096" s="139"/>
    </row>
    <row r="2097" spans="2:13" ht="21" customHeight="1" x14ac:dyDescent="0.3">
      <c r="B2097" s="170"/>
      <c r="C2097" s="167"/>
      <c r="D2097" s="168"/>
      <c r="E2097" s="168"/>
      <c r="F2097" s="121"/>
      <c r="G2097" s="163"/>
      <c r="H2097" s="163"/>
      <c r="I2097" s="163"/>
      <c r="J2097" s="39"/>
      <c r="K2097" s="35"/>
      <c r="L2097" s="20"/>
      <c r="M2097" s="139"/>
    </row>
    <row r="2098" spans="2:13" ht="21" customHeight="1" x14ac:dyDescent="0.3">
      <c r="B2098" s="170"/>
      <c r="C2098" s="167"/>
      <c r="D2098" s="168"/>
      <c r="E2098" s="168"/>
      <c r="F2098" s="121"/>
      <c r="G2098" s="163"/>
      <c r="H2098" s="163"/>
      <c r="I2098" s="163"/>
      <c r="J2098" s="39"/>
      <c r="K2098" s="35"/>
      <c r="L2098" s="20"/>
      <c r="M2098" s="139"/>
    </row>
    <row r="2099" spans="2:13" ht="21" customHeight="1" x14ac:dyDescent="0.3">
      <c r="B2099" s="170"/>
      <c r="C2099" s="167"/>
      <c r="D2099" s="168"/>
      <c r="E2099" s="168"/>
      <c r="F2099" s="121"/>
      <c r="G2099" s="163"/>
      <c r="H2099" s="163"/>
      <c r="I2099" s="163"/>
      <c r="J2099" s="39"/>
      <c r="K2099" s="35"/>
      <c r="L2099" s="20"/>
      <c r="M2099" s="139"/>
    </row>
    <row r="2100" spans="2:13" ht="21" customHeight="1" x14ac:dyDescent="0.3">
      <c r="B2100" s="170"/>
      <c r="C2100" s="167"/>
      <c r="D2100" s="168"/>
      <c r="E2100" s="168"/>
      <c r="F2100" s="121"/>
      <c r="G2100" s="163"/>
      <c r="H2100" s="163"/>
      <c r="I2100" s="163"/>
      <c r="J2100" s="39"/>
      <c r="K2100" s="35"/>
      <c r="L2100" s="20"/>
      <c r="M2100" s="139"/>
    </row>
    <row r="2101" spans="2:13" ht="21" customHeight="1" x14ac:dyDescent="0.3">
      <c r="B2101" s="170"/>
      <c r="C2101" s="167"/>
      <c r="D2101" s="168"/>
      <c r="E2101" s="168"/>
      <c r="F2101" s="121"/>
      <c r="G2101" s="163"/>
      <c r="H2101" s="163"/>
      <c r="I2101" s="163"/>
      <c r="J2101" s="39"/>
      <c r="K2101" s="35"/>
      <c r="L2101" s="20"/>
      <c r="M2101" s="139"/>
    </row>
    <row r="2102" spans="2:13" ht="21" customHeight="1" x14ac:dyDescent="0.3">
      <c r="B2102" s="170"/>
      <c r="C2102" s="167"/>
      <c r="D2102" s="168"/>
      <c r="E2102" s="168"/>
      <c r="F2102" s="121"/>
      <c r="G2102" s="163"/>
      <c r="H2102" s="163"/>
      <c r="I2102" s="163"/>
      <c r="J2102" s="39"/>
      <c r="K2102" s="35"/>
      <c r="L2102" s="20"/>
      <c r="M2102" s="139"/>
    </row>
    <row r="2103" spans="2:13" ht="21" customHeight="1" x14ac:dyDescent="0.3">
      <c r="B2103" s="170"/>
      <c r="C2103" s="167"/>
      <c r="D2103" s="168"/>
      <c r="E2103" s="168"/>
      <c r="F2103" s="121"/>
      <c r="G2103" s="163"/>
      <c r="H2103" s="163"/>
      <c r="I2103" s="163"/>
      <c r="J2103" s="39"/>
      <c r="K2103" s="35"/>
      <c r="L2103" s="20"/>
      <c r="M2103" s="139"/>
    </row>
    <row r="2104" spans="2:13" ht="21" customHeight="1" x14ac:dyDescent="0.3">
      <c r="B2104" s="170"/>
      <c r="C2104" s="167"/>
      <c r="D2104" s="168"/>
      <c r="E2104" s="168"/>
      <c r="F2104" s="121"/>
      <c r="G2104" s="163"/>
      <c r="H2104" s="163"/>
      <c r="I2104" s="163"/>
      <c r="J2104" s="39"/>
      <c r="K2104" s="35"/>
      <c r="L2104" s="20"/>
      <c r="M2104" s="139"/>
    </row>
    <row r="2105" spans="2:13" ht="21" customHeight="1" x14ac:dyDescent="0.3">
      <c r="B2105" s="170"/>
      <c r="C2105" s="167"/>
      <c r="D2105" s="168"/>
      <c r="E2105" s="168"/>
      <c r="F2105" s="121"/>
      <c r="G2105" s="163"/>
      <c r="H2105" s="163"/>
      <c r="I2105" s="163"/>
      <c r="J2105" s="39"/>
      <c r="K2105" s="35"/>
      <c r="L2105" s="20"/>
      <c r="M2105" s="139"/>
    </row>
    <row r="2106" spans="2:13" ht="21" customHeight="1" x14ac:dyDescent="0.3">
      <c r="B2106" s="170"/>
      <c r="C2106" s="167"/>
      <c r="D2106" s="168"/>
      <c r="E2106" s="168"/>
      <c r="F2106" s="121"/>
      <c r="G2106" s="163"/>
      <c r="H2106" s="163"/>
      <c r="I2106" s="163"/>
      <c r="J2106" s="39"/>
      <c r="K2106" s="35"/>
      <c r="L2106" s="20"/>
      <c r="M2106" s="139"/>
    </row>
    <row r="2107" spans="2:13" ht="21" customHeight="1" x14ac:dyDescent="0.3">
      <c r="B2107" s="170"/>
      <c r="C2107" s="167"/>
      <c r="D2107" s="168"/>
      <c r="E2107" s="168"/>
      <c r="F2107" s="121"/>
      <c r="G2107" s="163"/>
      <c r="H2107" s="163"/>
      <c r="I2107" s="163"/>
      <c r="J2107" s="39"/>
      <c r="K2107" s="35"/>
      <c r="L2107" s="20"/>
      <c r="M2107" s="139"/>
    </row>
    <row r="2108" spans="2:13" ht="21" customHeight="1" x14ac:dyDescent="0.3">
      <c r="B2108" s="170"/>
      <c r="C2108" s="167"/>
      <c r="D2108" s="168"/>
      <c r="E2108" s="168"/>
      <c r="F2108" s="121"/>
      <c r="G2108" s="163"/>
      <c r="H2108" s="163"/>
      <c r="I2108" s="163"/>
      <c r="J2108" s="39"/>
      <c r="K2108" s="35"/>
      <c r="L2108" s="20"/>
      <c r="M2108" s="139"/>
    </row>
    <row r="2109" spans="2:13" ht="21" customHeight="1" x14ac:dyDescent="0.3">
      <c r="B2109" s="170"/>
      <c r="C2109" s="167"/>
      <c r="D2109" s="168"/>
      <c r="E2109" s="168"/>
      <c r="F2109" s="121"/>
      <c r="G2109" s="163"/>
      <c r="H2109" s="163"/>
      <c r="I2109" s="163"/>
      <c r="J2109" s="39"/>
      <c r="K2109" s="35"/>
      <c r="L2109" s="20"/>
      <c r="M2109" s="139"/>
    </row>
    <row r="2110" spans="2:13" ht="21" customHeight="1" x14ac:dyDescent="0.3">
      <c r="B2110" s="170"/>
      <c r="C2110" s="167"/>
      <c r="D2110" s="168"/>
      <c r="E2110" s="168"/>
      <c r="F2110" s="121"/>
      <c r="G2110" s="163"/>
      <c r="H2110" s="163"/>
      <c r="I2110" s="163"/>
      <c r="J2110" s="39"/>
      <c r="K2110" s="35"/>
      <c r="L2110" s="20"/>
      <c r="M2110" s="139"/>
    </row>
    <row r="2111" spans="2:13" ht="21" customHeight="1" x14ac:dyDescent="0.3">
      <c r="B2111" s="170"/>
      <c r="C2111" s="167"/>
      <c r="D2111" s="168"/>
      <c r="E2111" s="168"/>
      <c r="F2111" s="121"/>
      <c r="G2111" s="163"/>
      <c r="H2111" s="163"/>
      <c r="I2111" s="163"/>
      <c r="J2111" s="39"/>
      <c r="K2111" s="35"/>
      <c r="L2111" s="20"/>
      <c r="M2111" s="139"/>
    </row>
  </sheetData>
  <conditionalFormatting sqref="L7:L118">
    <cfRule type="cellIs" dxfId="24" priority="4" operator="lessThan">
      <formula>0</formula>
    </cfRule>
  </conditionalFormatting>
  <dataValidations count="6">
    <dataValidation type="list" allowBlank="1" showInputMessage="1" showErrorMessage="1" sqref="C7:C2111">
      <formula1>List_SalesAgents</formula1>
    </dataValidation>
    <dataValidation type="list" allowBlank="1" showInputMessage="1" showErrorMessage="1" sqref="D7:D2111">
      <formula1>List_SalesRegions</formula1>
    </dataValidation>
    <dataValidation type="list" allowBlank="1" showInputMessage="1" showErrorMessage="1" sqref="E7:E2111">
      <formula1>List_SalesCategories</formula1>
    </dataValidation>
    <dataValidation type="list" allowBlank="1" showInputMessage="1" showErrorMessage="1" sqref="G7:G2111">
      <formula1>List_SalesPhases</formula1>
    </dataValidation>
    <dataValidation allowBlank="1" showInputMessage="1" showErrorMessage="1" promptTitle="Vorlage „Umsatzprognose“" prompt="_x000a_Geben Sie den Firmennamen in Zelle B3 ein. _x000a__x000a_Löschen Sie die Tab. unten, und geben Sie Ihre eigenen Prognoseeingabedaten ein. Zum Verwalten der verfügbaren Optionen für die Dropdownliste, wechseln Sie zur Reg. &quot;Listen&quot;. _x000a__x000a_" sqref="A1"/>
    <dataValidation allowBlank="1" showInputMessage="1" showErrorMessage="1" prompt="Ihren Firmennamen eingeben" sqref="B3"/>
  </dataValidations>
  <hyperlinks>
    <hyperlink ref="B2" r:id="rId1"/>
  </hyperlinks>
  <printOptions horizontalCentered="1"/>
  <pageMargins left="0.5" right="0.5" top="0.5" bottom="0.5" header="0.3" footer="0.3"/>
  <pageSetup paperSize="9" scale="53" fitToHeight="0" orientation="landscape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0"/>
  <sheetViews>
    <sheetView showGridLines="0" showRowColHeaders="0" topLeftCell="A4" workbookViewId="0">
      <selection activeCell="Q19" sqref="Q19"/>
    </sheetView>
  </sheetViews>
  <sheetFormatPr baseColWidth="10" defaultColWidth="8.77734375" defaultRowHeight="21" customHeight="1" x14ac:dyDescent="0.3"/>
  <cols>
    <col min="1" max="1" width="1.77734375" style="2" customWidth="1"/>
    <col min="2" max="4" width="14.77734375" style="3" customWidth="1"/>
    <col min="5" max="5" width="3.77734375" style="2" customWidth="1"/>
    <col min="6" max="14" width="8.77734375" style="2"/>
    <col min="15" max="15" width="1.77734375" style="2" customWidth="1"/>
    <col min="16" max="16" width="7.21875" style="10" customWidth="1"/>
    <col min="17" max="17" width="16.6640625" style="10" customWidth="1"/>
    <col min="18" max="18" width="12.21875" style="10" customWidth="1"/>
    <col min="19" max="16384" width="8.77734375" style="2"/>
  </cols>
  <sheetData>
    <row r="1" spans="2:18" s="1" customFormat="1" ht="12" customHeight="1" x14ac:dyDescent="0.25">
      <c r="C1" s="4"/>
      <c r="D1" s="4"/>
      <c r="E1" s="4"/>
      <c r="K1" s="1" t="s">
        <v>1</v>
      </c>
    </row>
    <row r="2" spans="2:18" s="1" customFormat="1" ht="21.75" customHeight="1" x14ac:dyDescent="0.25">
      <c r="B2" s="24" t="s">
        <v>123</v>
      </c>
      <c r="C2" s="21"/>
      <c r="D2" s="23"/>
      <c r="E2" s="12"/>
      <c r="F2" s="13"/>
      <c r="G2" s="13"/>
      <c r="H2" s="13"/>
      <c r="I2" s="13"/>
      <c r="J2" s="13"/>
      <c r="K2" s="13"/>
      <c r="L2" s="13"/>
      <c r="M2" s="13"/>
      <c r="N2" s="13"/>
    </row>
    <row r="3" spans="2:18" s="1" customFormat="1" ht="31.5" customHeight="1" x14ac:dyDescent="0.25">
      <c r="B3" s="22" t="s">
        <v>5</v>
      </c>
      <c r="C3" s="21"/>
      <c r="D3" s="23"/>
      <c r="E3" s="12"/>
      <c r="F3" s="13"/>
      <c r="G3" s="13"/>
      <c r="H3" s="13"/>
      <c r="I3" s="13"/>
      <c r="J3" s="13"/>
      <c r="K3" s="13"/>
      <c r="L3" s="13"/>
      <c r="M3" s="13"/>
      <c r="N3" s="13"/>
    </row>
    <row r="4" spans="2:18" s="1" customFormat="1" ht="30.75" customHeight="1" x14ac:dyDescent="0.25">
      <c r="B4" s="34" t="s">
        <v>130</v>
      </c>
      <c r="C4" s="21"/>
      <c r="D4" s="23"/>
      <c r="E4" s="12"/>
      <c r="F4" s="13"/>
      <c r="G4" s="13"/>
      <c r="H4" s="13"/>
      <c r="I4" s="13"/>
      <c r="J4" s="13"/>
      <c r="K4" s="13"/>
      <c r="L4" s="13"/>
      <c r="M4" s="13"/>
      <c r="N4" s="13"/>
    </row>
    <row r="5" spans="2:18" s="1" customFormat="1" ht="21" customHeight="1" x14ac:dyDescent="0.25">
      <c r="C5" s="4"/>
      <c r="D5" s="4"/>
      <c r="E5" s="4"/>
    </row>
    <row r="6" spans="2:18" ht="21" customHeight="1" x14ac:dyDescent="0.3">
      <c r="B6" s="3" t="s">
        <v>2</v>
      </c>
      <c r="C6" s="16">
        <f ca="1">DATE(YEAR(TODAY()),1,1)</f>
        <v>46023</v>
      </c>
    </row>
    <row r="8" spans="2:18" s="6" customFormat="1" ht="42" customHeight="1" x14ac:dyDescent="0.3">
      <c r="B8" s="7" t="s">
        <v>227</v>
      </c>
      <c r="C8" s="8" t="s">
        <v>228</v>
      </c>
      <c r="D8" s="9" t="s">
        <v>4</v>
      </c>
      <c r="P8" s="11" t="str">
        <f>B8</f>
        <v>Jahr</v>
      </c>
      <c r="Q8" s="11" t="s">
        <v>3</v>
      </c>
      <c r="R8" s="11" t="s">
        <v>4</v>
      </c>
    </row>
    <row r="9" spans="2:18" s="6" customFormat="1" ht="21" customHeight="1" x14ac:dyDescent="0.3">
      <c r="B9" s="142">
        <v>2019</v>
      </c>
      <c r="C9" s="25">
        <f>SUM(Prognoseeingabe!L7:L118)</f>
        <v>17.695</v>
      </c>
      <c r="D9" s="25">
        <f>C9</f>
        <v>17.695</v>
      </c>
      <c r="P9" s="17">
        <f t="shared" ref="P9:P20" si="0">B9</f>
        <v>2019</v>
      </c>
      <c r="Q9" s="15">
        <f>C9</f>
        <v>17.695</v>
      </c>
      <c r="R9" s="15">
        <f>D9-C9</f>
        <v>0</v>
      </c>
    </row>
    <row r="10" spans="2:18" s="6" customFormat="1" ht="21" customHeight="1" x14ac:dyDescent="0.3">
      <c r="B10" s="143">
        <v>2020</v>
      </c>
      <c r="C10" s="26">
        <f>SUM(Prognoseeingabe!L119:L494)</f>
        <v>34.92</v>
      </c>
      <c r="D10" s="26">
        <f>D9+C10</f>
        <v>52.615000000000002</v>
      </c>
      <c r="P10" s="17">
        <f t="shared" si="0"/>
        <v>2020</v>
      </c>
      <c r="Q10" s="15">
        <f t="shared" ref="Q10:Q20" si="1">C10</f>
        <v>34.92</v>
      </c>
      <c r="R10" s="15">
        <f t="shared" ref="R10:R20" si="2">D10-C10</f>
        <v>17.695</v>
      </c>
    </row>
    <row r="11" spans="2:18" s="6" customFormat="1" ht="21" customHeight="1" x14ac:dyDescent="0.3">
      <c r="B11" s="142">
        <v>2021</v>
      </c>
      <c r="C11" s="25">
        <f>SUM(Prognoseeingabe!L495:L811)</f>
        <v>17.18</v>
      </c>
      <c r="D11" s="27">
        <f>D10+C11</f>
        <v>69.795000000000002</v>
      </c>
      <c r="P11" s="17">
        <f t="shared" si="0"/>
        <v>2021</v>
      </c>
      <c r="Q11" s="15" t="s">
        <v>1</v>
      </c>
      <c r="R11" s="15">
        <f t="shared" si="2"/>
        <v>52.615000000000002</v>
      </c>
    </row>
    <row r="12" spans="2:18" s="6" customFormat="1" ht="21" customHeight="1" x14ac:dyDescent="0.3">
      <c r="B12" s="143">
        <v>2022</v>
      </c>
      <c r="C12" s="26">
        <f>SUM(Prognoseeingabe!L812:L1050)</f>
        <v>38.83</v>
      </c>
      <c r="D12" s="26">
        <f>D11+C12</f>
        <v>108.625</v>
      </c>
      <c r="P12" s="17">
        <f t="shared" si="0"/>
        <v>2022</v>
      </c>
      <c r="Q12" s="15">
        <f t="shared" si="1"/>
        <v>38.83</v>
      </c>
      <c r="R12" s="15">
        <f t="shared" si="2"/>
        <v>69.795000000000002</v>
      </c>
    </row>
    <row r="13" spans="2:18" s="6" customFormat="1" ht="21" customHeight="1" x14ac:dyDescent="0.3">
      <c r="B13" s="142">
        <v>2023</v>
      </c>
      <c r="C13" s="27">
        <f>SUM(Prognoseeingabe!L1051:L1500)</f>
        <v>24.535000000000004</v>
      </c>
      <c r="D13" s="27">
        <f>D12+C13</f>
        <v>133.16</v>
      </c>
      <c r="P13" s="17">
        <f t="shared" si="0"/>
        <v>2023</v>
      </c>
      <c r="Q13" s="15" t="s">
        <v>1</v>
      </c>
      <c r="R13" s="15">
        <f t="shared" si="2"/>
        <v>108.625</v>
      </c>
    </row>
    <row r="14" spans="2:18" s="6" customFormat="1" ht="21" customHeight="1" x14ac:dyDescent="0.3">
      <c r="B14" s="143">
        <v>2024</v>
      </c>
      <c r="C14" s="26">
        <f>SUM(Prognoseeingabe!L1501:L1816)</f>
        <v>1.8000000000000016</v>
      </c>
      <c r="D14" s="26">
        <f>D13+C14</f>
        <v>134.96</v>
      </c>
      <c r="P14" s="17">
        <f t="shared" si="0"/>
        <v>2024</v>
      </c>
      <c r="Q14" s="15">
        <f t="shared" si="1"/>
        <v>1.8000000000000016</v>
      </c>
      <c r="R14" s="15">
        <f t="shared" si="2"/>
        <v>133.16</v>
      </c>
    </row>
    <row r="15" spans="2:18" s="6" customFormat="1" ht="21" customHeight="1" x14ac:dyDescent="0.3">
      <c r="B15" s="142">
        <v>2025</v>
      </c>
      <c r="C15" s="27">
        <f>SUM(Prognoseeingabe!L1817:L2045)</f>
        <v>6.794999999999991</v>
      </c>
      <c r="D15" s="27">
        <f>D14+C15</f>
        <v>141.755</v>
      </c>
      <c r="P15" s="17">
        <f t="shared" si="0"/>
        <v>2025</v>
      </c>
      <c r="Q15" s="15">
        <f t="shared" si="1"/>
        <v>6.794999999999991</v>
      </c>
      <c r="R15" s="15">
        <f t="shared" si="2"/>
        <v>134.96</v>
      </c>
    </row>
    <row r="16" spans="2:18" s="6" customFormat="1" ht="21" customHeight="1" x14ac:dyDescent="0.3">
      <c r="B16" s="143">
        <v>2026</v>
      </c>
      <c r="C16" s="26"/>
      <c r="D16" s="26"/>
      <c r="P16" s="17">
        <f t="shared" si="0"/>
        <v>2026</v>
      </c>
      <c r="Q16" s="15">
        <f t="shared" si="1"/>
        <v>0</v>
      </c>
      <c r="R16" s="15">
        <f t="shared" si="2"/>
        <v>0</v>
      </c>
    </row>
    <row r="17" spans="2:18" s="6" customFormat="1" ht="21" customHeight="1" x14ac:dyDescent="0.3">
      <c r="B17" s="28"/>
      <c r="C17" s="25"/>
      <c r="D17" s="27"/>
      <c r="P17" s="17">
        <f t="shared" si="0"/>
        <v>0</v>
      </c>
      <c r="Q17" s="15">
        <f t="shared" si="1"/>
        <v>0</v>
      </c>
      <c r="R17" s="15">
        <f t="shared" si="2"/>
        <v>0</v>
      </c>
    </row>
    <row r="18" spans="2:18" s="6" customFormat="1" ht="21" customHeight="1" x14ac:dyDescent="0.3">
      <c r="B18" s="29"/>
      <c r="C18" s="26"/>
      <c r="D18" s="26"/>
      <c r="P18" s="17">
        <f t="shared" si="0"/>
        <v>0</v>
      </c>
      <c r="Q18" s="15">
        <f t="shared" si="1"/>
        <v>0</v>
      </c>
      <c r="R18" s="15">
        <f t="shared" si="2"/>
        <v>0</v>
      </c>
    </row>
    <row r="19" spans="2:18" s="6" customFormat="1" ht="21" customHeight="1" x14ac:dyDescent="0.3">
      <c r="B19" s="28"/>
      <c r="C19" s="25"/>
      <c r="D19" s="27"/>
      <c r="P19" s="17">
        <f t="shared" si="0"/>
        <v>0</v>
      </c>
      <c r="Q19" s="15">
        <f t="shared" si="1"/>
        <v>0</v>
      </c>
      <c r="R19" s="15">
        <f t="shared" si="2"/>
        <v>0</v>
      </c>
    </row>
    <row r="20" spans="2:18" s="6" customFormat="1" ht="21" customHeight="1" x14ac:dyDescent="0.3">
      <c r="B20" s="29"/>
      <c r="C20" s="26"/>
      <c r="D20" s="26"/>
      <c r="P20" s="17">
        <f t="shared" si="0"/>
        <v>0</v>
      </c>
      <c r="Q20" s="15">
        <f t="shared" si="1"/>
        <v>0</v>
      </c>
      <c r="R20" s="15">
        <f t="shared" si="2"/>
        <v>0</v>
      </c>
    </row>
  </sheetData>
  <dataValidations count="3">
    <dataValidation allowBlank="1" showInputMessage="1" showErrorMessage="1" prompt="Geben Sie in Zelle C6 ein Startdatum ein. &quot;_x000a__x000a_In der Tabelle und im Diagramm wird eine Prognose für ein Jahr mithilfe der Daten auf der Registerkarte „Prognoseeingabe“ angezeigt." sqref="A1"/>
    <dataValidation allowBlank="1" showInputMessage="1" showErrorMessage="1" prompt="Geben Sie ein Datum ein, ab dem die einjährige Prognose beginnt." sqref="C6"/>
    <dataValidation allowBlank="1" showInputMessage="1" showErrorMessage="1" prompt="Ihren Firmennamen eingeben" sqref="B3"/>
  </dataValidations>
  <hyperlinks>
    <hyperlink ref="B2" r:id="rId1"/>
  </hyperlinks>
  <printOptions horizontalCentered="1"/>
  <pageMargins left="0.5" right="0.5" top="0.5" bottom="0.5" header="0.3" footer="0.3"/>
  <pageSetup paperSize="9" scale="90" fitToHeight="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C29D4E-D296-4F6D-9847-F69359A74D50}">
  <ds:schemaRefs>
    <ds:schemaRef ds:uri="http://purl.org/dc/elements/1.1/"/>
    <ds:schemaRef ds:uri="http://purl.org/dc/terms/"/>
    <ds:schemaRef ds:uri="16c05727-aa75-4e4a-9b5f-8a80a1165891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71af3243-3dd4-4a8d-8c0d-dd76da1f02a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4667B3D-EF76-41CA-BAA5-65992DA14C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706A2D-DCDA-4AD2-88B3-F7DA590AB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Prognoseeingabe</vt:lpstr>
      <vt:lpstr>Umsatzprognose</vt:lpstr>
      <vt:lpstr>Umsatzprognose!Druckbereich</vt:lpstr>
      <vt:lpstr>Starting_Month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PVB-PROGNOSEN 2025</dc:title>
  <dc:creator/>
  <cp:lastModifiedBy/>
  <dcterms:created xsi:type="dcterms:W3CDTF">2019-02-19T22:00:27Z</dcterms:created>
  <dcterms:modified xsi:type="dcterms:W3CDTF">2026-01-03T16:14:16Z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